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E:\Permintaan Data\PERMINTAAN DATA 2024\BKD PROVINSI\"/>
    </mc:Choice>
  </mc:AlternateContent>
  <xr:revisionPtr revIDLastSave="0" documentId="13_ncr:1_{ED7658B4-306D-4E1E-ACBF-3AEFEC66D528}" xr6:coauthVersionLast="47" xr6:coauthVersionMax="47" xr10:uidLastSave="{00000000-0000-0000-0000-000000000000}"/>
  <bookViews>
    <workbookView xWindow="-120" yWindow="-120" windowWidth="29040" windowHeight="15840" firstSheet="1" activeTab="1" xr2:uid="{00000000-000D-0000-FFFF-FFFF00000000}"/>
  </bookViews>
  <sheets>
    <sheet name="REKAPITULASI KEADAAN PEGAWAI" sheetId="2" state="hidden" r:id="rId1"/>
    <sheet name="REKAP PEGAWAI FIX" sheetId="4" r:id="rId2"/>
    <sheet name="REKAP PPPK FIX" sheetId="5" r:id="rId3"/>
  </sheets>
  <definedNames>
    <definedName name="_xlnm.Print_Area" localSheetId="1">'REKAP PEGAWAI FIX'!$A$1:$X$142</definedName>
    <definedName name="_xlnm.Print_Area" localSheetId="2">'REKAP PPPK FIX'!$A$1:$W$27</definedName>
  </definedNames>
  <calcPr calcId="181029"/>
</workbook>
</file>

<file path=xl/calcChain.xml><?xml version="1.0" encoding="utf-8"?>
<calcChain xmlns="http://schemas.openxmlformats.org/spreadsheetml/2006/main">
  <c r="AC12" i="4" l="1"/>
  <c r="AA12" i="4"/>
  <c r="AE10" i="4"/>
  <c r="AE9" i="4"/>
  <c r="X40" i="4"/>
  <c r="P136" i="4"/>
  <c r="O136" i="4"/>
  <c r="M136" i="4"/>
  <c r="L136" i="4"/>
  <c r="Q70" i="4"/>
  <c r="Q71" i="4"/>
  <c r="Q72" i="4"/>
  <c r="Q73" i="4"/>
  <c r="Q74" i="4"/>
  <c r="Q75" i="4"/>
  <c r="Q76" i="4"/>
  <c r="Q77" i="4"/>
  <c r="Q78" i="4"/>
  <c r="Q79" i="4"/>
  <c r="Q80" i="4"/>
  <c r="Q81" i="4"/>
  <c r="Q82" i="4"/>
  <c r="Q83" i="4"/>
  <c r="Q84" i="4"/>
  <c r="Q85" i="4"/>
  <c r="Q86" i="4"/>
  <c r="Q87" i="4"/>
  <c r="Q88" i="4"/>
  <c r="Q89" i="4"/>
  <c r="Q90" i="4"/>
  <c r="Q91" i="4"/>
  <c r="Q92" i="4"/>
  <c r="Q93" i="4"/>
  <c r="Q94" i="4"/>
  <c r="Q95" i="4"/>
  <c r="Q96" i="4"/>
  <c r="Q97" i="4"/>
  <c r="Q98" i="4"/>
  <c r="Q99" i="4"/>
  <c r="Q100" i="4"/>
  <c r="Q101" i="4"/>
  <c r="Q102" i="4"/>
  <c r="Q103" i="4"/>
  <c r="Q104" i="4"/>
  <c r="Q105" i="4"/>
  <c r="Q106" i="4"/>
  <c r="Q107" i="4"/>
  <c r="Q108" i="4"/>
  <c r="Q109" i="4"/>
  <c r="Q110" i="4"/>
  <c r="Q111" i="4"/>
  <c r="Q112" i="4"/>
  <c r="Q113" i="4"/>
  <c r="Q114" i="4"/>
  <c r="Q115" i="4"/>
  <c r="Q116" i="4"/>
  <c r="Q117" i="4"/>
  <c r="Q118" i="4"/>
  <c r="Q119" i="4"/>
  <c r="Q120" i="4"/>
  <c r="Q121" i="4"/>
  <c r="Q122" i="4"/>
  <c r="Q123" i="4"/>
  <c r="Q124" i="4"/>
  <c r="Q125" i="4"/>
  <c r="Q126" i="4"/>
  <c r="Q127" i="4"/>
  <c r="Q128" i="4"/>
  <c r="Q129" i="4"/>
  <c r="Q130" i="4"/>
  <c r="Q131" i="4"/>
  <c r="Q132" i="4"/>
  <c r="Q133" i="4"/>
  <c r="Q134" i="4"/>
  <c r="Q135" i="4"/>
  <c r="Q69" i="4"/>
  <c r="N70" i="4"/>
  <c r="N71" i="4"/>
  <c r="N72" i="4"/>
  <c r="N73" i="4"/>
  <c r="N74" i="4"/>
  <c r="N75" i="4"/>
  <c r="N76" i="4"/>
  <c r="N77" i="4"/>
  <c r="N78" i="4"/>
  <c r="N79" i="4"/>
  <c r="N80" i="4"/>
  <c r="N81" i="4"/>
  <c r="N82" i="4"/>
  <c r="N83" i="4"/>
  <c r="N84" i="4"/>
  <c r="N85" i="4"/>
  <c r="N86" i="4"/>
  <c r="N87" i="4"/>
  <c r="N88" i="4"/>
  <c r="N89" i="4"/>
  <c r="N90" i="4"/>
  <c r="N91" i="4"/>
  <c r="N92" i="4"/>
  <c r="N93" i="4"/>
  <c r="N94" i="4"/>
  <c r="N95" i="4"/>
  <c r="N96" i="4"/>
  <c r="N97" i="4"/>
  <c r="N98" i="4"/>
  <c r="N99" i="4"/>
  <c r="N100" i="4"/>
  <c r="N101" i="4"/>
  <c r="N102" i="4"/>
  <c r="N103" i="4"/>
  <c r="N104" i="4"/>
  <c r="N105" i="4"/>
  <c r="N106" i="4"/>
  <c r="N107" i="4"/>
  <c r="N108" i="4"/>
  <c r="N109" i="4"/>
  <c r="N110" i="4"/>
  <c r="N111" i="4"/>
  <c r="N112" i="4"/>
  <c r="N113" i="4"/>
  <c r="N114" i="4"/>
  <c r="N115" i="4"/>
  <c r="N116" i="4"/>
  <c r="N117" i="4"/>
  <c r="N118" i="4"/>
  <c r="N119" i="4"/>
  <c r="N120" i="4"/>
  <c r="N121" i="4"/>
  <c r="N122" i="4"/>
  <c r="N123" i="4"/>
  <c r="N124" i="4"/>
  <c r="N125" i="4"/>
  <c r="N126" i="4"/>
  <c r="N127" i="4"/>
  <c r="N128" i="4"/>
  <c r="N129" i="4"/>
  <c r="N130" i="4"/>
  <c r="N131" i="4"/>
  <c r="N132" i="4"/>
  <c r="N133" i="4"/>
  <c r="N134" i="4"/>
  <c r="N135" i="4"/>
  <c r="N69" i="4"/>
  <c r="Q64" i="4"/>
  <c r="Q65" i="4"/>
  <c r="Q66" i="4"/>
  <c r="Q63" i="4"/>
  <c r="M66" i="4"/>
  <c r="L66" i="4"/>
  <c r="N64" i="4"/>
  <c r="N65" i="4"/>
  <c r="N63" i="4"/>
  <c r="P60" i="4"/>
  <c r="O60" i="4"/>
  <c r="M60" i="4"/>
  <c r="L60" i="4"/>
  <c r="Q40" i="4"/>
  <c r="Q41" i="4"/>
  <c r="Q42" i="4"/>
  <c r="Q43" i="4"/>
  <c r="Q44" i="4"/>
  <c r="Q45" i="4"/>
  <c r="Q46" i="4"/>
  <c r="Q47" i="4"/>
  <c r="Q48" i="4"/>
  <c r="Q49" i="4"/>
  <c r="Q50" i="4"/>
  <c r="Q51" i="4"/>
  <c r="Q52" i="4"/>
  <c r="Q53" i="4"/>
  <c r="Q54" i="4"/>
  <c r="Q55" i="4"/>
  <c r="Q56" i="4"/>
  <c r="Q57" i="4"/>
  <c r="Q58" i="4"/>
  <c r="Q59" i="4"/>
  <c r="N40" i="4"/>
  <c r="R40" i="4" s="1"/>
  <c r="N41" i="4"/>
  <c r="N42" i="4"/>
  <c r="N43" i="4"/>
  <c r="N44" i="4"/>
  <c r="N45" i="4"/>
  <c r="N46" i="4"/>
  <c r="N47" i="4"/>
  <c r="N48" i="4"/>
  <c r="N49" i="4"/>
  <c r="R49" i="4" s="1"/>
  <c r="N50" i="4"/>
  <c r="R50" i="4" s="1"/>
  <c r="N51" i="4"/>
  <c r="R51" i="4" s="1"/>
  <c r="N52" i="4"/>
  <c r="R52" i="4" s="1"/>
  <c r="N53" i="4"/>
  <c r="R53" i="4" s="1"/>
  <c r="N54" i="4"/>
  <c r="R54" i="4" s="1"/>
  <c r="N55" i="4"/>
  <c r="R55" i="4" s="1"/>
  <c r="N56" i="4"/>
  <c r="R56" i="4" s="1"/>
  <c r="N57" i="4"/>
  <c r="N58" i="4"/>
  <c r="N59" i="4"/>
  <c r="R42" i="4" l="1"/>
  <c r="O137" i="4"/>
  <c r="P137" i="4"/>
  <c r="R134" i="4"/>
  <c r="R126" i="4"/>
  <c r="R122" i="4"/>
  <c r="R118" i="4"/>
  <c r="R110" i="4"/>
  <c r="R106" i="4"/>
  <c r="R102" i="4"/>
  <c r="R98" i="4"/>
  <c r="R82" i="4"/>
  <c r="R78" i="4"/>
  <c r="R74" i="4"/>
  <c r="R70" i="4"/>
  <c r="AE12" i="4"/>
  <c r="L137" i="4"/>
  <c r="M137" i="4"/>
  <c r="R69" i="4"/>
  <c r="R128" i="4"/>
  <c r="R116" i="4"/>
  <c r="R112" i="4"/>
  <c r="R108" i="4"/>
  <c r="R84" i="4"/>
  <c r="R80" i="4"/>
  <c r="R76" i="4"/>
  <c r="R72" i="4"/>
  <c r="R121" i="4"/>
  <c r="R127" i="4"/>
  <c r="R133" i="4"/>
  <c r="R125" i="4"/>
  <c r="R117" i="4"/>
  <c r="R113" i="4"/>
  <c r="R109" i="4"/>
  <c r="R105" i="4"/>
  <c r="R101" i="4"/>
  <c r="R97" i="4"/>
  <c r="R93" i="4"/>
  <c r="R89" i="4"/>
  <c r="R85" i="4"/>
  <c r="R77" i="4"/>
  <c r="R73" i="4"/>
  <c r="N66" i="4"/>
  <c r="R66" i="4" s="1"/>
  <c r="R64" i="4"/>
  <c r="R129" i="4"/>
  <c r="R132" i="4"/>
  <c r="R124" i="4"/>
  <c r="R120" i="4"/>
  <c r="R104" i="4"/>
  <c r="R100" i="4"/>
  <c r="R96" i="4"/>
  <c r="R92" i="4"/>
  <c r="R88" i="4"/>
  <c r="R65" i="4"/>
  <c r="R131" i="4"/>
  <c r="R123" i="4"/>
  <c r="R119" i="4"/>
  <c r="R111" i="4"/>
  <c r="R107" i="4"/>
  <c r="R103" i="4"/>
  <c r="R99" i="4"/>
  <c r="R95" i="4"/>
  <c r="R91" i="4"/>
  <c r="R83" i="4"/>
  <c r="R79" i="4"/>
  <c r="R75" i="4"/>
  <c r="R71" i="4"/>
  <c r="R130" i="4"/>
  <c r="R114" i="4"/>
  <c r="R90" i="4"/>
  <c r="R86" i="4"/>
  <c r="R135" i="4"/>
  <c r="R115" i="4"/>
  <c r="R94" i="4"/>
  <c r="R87" i="4"/>
  <c r="R81" i="4"/>
  <c r="Q136" i="4"/>
  <c r="N136" i="4"/>
  <c r="R63" i="4"/>
  <c r="R58" i="4"/>
  <c r="R45" i="4"/>
  <c r="R41" i="4"/>
  <c r="R44" i="4"/>
  <c r="R59" i="4"/>
  <c r="R47" i="4"/>
  <c r="R43" i="4"/>
  <c r="R57" i="4"/>
  <c r="R46" i="4"/>
  <c r="R48" i="4"/>
  <c r="Q60" i="4"/>
  <c r="N60" i="4"/>
  <c r="N137" i="4" l="1"/>
  <c r="Q137" i="4"/>
  <c r="R136" i="4"/>
  <c r="R60" i="4"/>
  <c r="X26" i="4"/>
  <c r="X27" i="4"/>
  <c r="X28" i="4"/>
  <c r="X29" i="4"/>
  <c r="X25" i="4"/>
  <c r="W9" i="4"/>
  <c r="V19" i="4"/>
  <c r="V20" i="4"/>
  <c r="V18" i="4"/>
  <c r="W11" i="4"/>
  <c r="W12" i="4"/>
  <c r="W13" i="4"/>
  <c r="W14" i="4"/>
  <c r="W10" i="4"/>
  <c r="P32" i="4"/>
  <c r="P31" i="4"/>
  <c r="P30" i="4"/>
  <c r="P29" i="4"/>
  <c r="P22" i="4"/>
  <c r="P23" i="4"/>
  <c r="P21" i="4"/>
  <c r="G37" i="4"/>
  <c r="G38" i="4"/>
  <c r="G39" i="4"/>
  <c r="G36" i="4"/>
  <c r="G9" i="4"/>
  <c r="G8" i="4"/>
  <c r="R137" i="4" l="1"/>
  <c r="W9" i="5"/>
  <c r="W10" i="5"/>
  <c r="W8" i="5"/>
  <c r="O21" i="5"/>
  <c r="O22" i="5"/>
  <c r="O20" i="5"/>
  <c r="O15" i="5"/>
  <c r="O8" i="5"/>
  <c r="O9" i="5"/>
  <c r="O10" i="5"/>
  <c r="O11" i="5"/>
  <c r="O12" i="5"/>
  <c r="O13" i="5"/>
  <c r="O14" i="5"/>
  <c r="O7" i="5"/>
  <c r="G13" i="5"/>
  <c r="G14" i="5"/>
  <c r="G15" i="5"/>
  <c r="G16" i="5"/>
  <c r="G17" i="5"/>
  <c r="G18" i="5"/>
  <c r="G12" i="5"/>
  <c r="G7" i="5"/>
  <c r="E10" i="4" l="1"/>
  <c r="C10" i="4"/>
  <c r="G10" i="4"/>
  <c r="U20" i="5"/>
  <c r="W11" i="5"/>
  <c r="V11" i="5"/>
  <c r="U11" i="5"/>
  <c r="T11" i="5"/>
  <c r="S11" i="5"/>
  <c r="O23" i="5"/>
  <c r="N23" i="5"/>
  <c r="M23" i="5"/>
  <c r="L23" i="5"/>
  <c r="K23" i="5"/>
  <c r="G19" i="5"/>
  <c r="F19" i="5"/>
  <c r="E19" i="5"/>
  <c r="D19" i="5"/>
  <c r="C19" i="5"/>
  <c r="O16" i="5"/>
  <c r="N16" i="5"/>
  <c r="M16" i="5"/>
  <c r="L16" i="5"/>
  <c r="K16" i="5"/>
  <c r="X30" i="4"/>
  <c r="W30" i="4"/>
  <c r="V30" i="4"/>
  <c r="U30" i="4"/>
  <c r="T30" i="4"/>
  <c r="V21" i="4"/>
  <c r="U21" i="4"/>
  <c r="T21" i="4"/>
  <c r="W15" i="4"/>
  <c r="V15" i="4"/>
  <c r="U15" i="4"/>
  <c r="T15" i="4"/>
  <c r="P33" i="4"/>
  <c r="O33" i="4"/>
  <c r="N33" i="4"/>
  <c r="M33" i="4"/>
  <c r="L33" i="4"/>
  <c r="P24" i="4"/>
  <c r="O24" i="4"/>
  <c r="N24" i="4"/>
  <c r="M24" i="4"/>
  <c r="L24" i="4"/>
  <c r="G40" i="4"/>
  <c r="F40" i="4"/>
  <c r="E40" i="4"/>
  <c r="D40" i="4"/>
  <c r="C40" i="4"/>
  <c r="F32" i="4"/>
  <c r="E32" i="4"/>
  <c r="D32" i="4"/>
  <c r="C32" i="4"/>
  <c r="G31" i="4"/>
  <c r="G30" i="4"/>
  <c r="G29" i="4"/>
  <c r="G28" i="4"/>
  <c r="G27" i="4"/>
  <c r="G26" i="4"/>
  <c r="G25" i="4"/>
  <c r="G24" i="4"/>
  <c r="G23" i="4"/>
  <c r="G22" i="4"/>
  <c r="G21" i="4"/>
  <c r="G20" i="4"/>
  <c r="O17" i="4"/>
  <c r="N17" i="4"/>
  <c r="M17" i="4"/>
  <c r="L17" i="4"/>
  <c r="G19" i="4"/>
  <c r="P16" i="4"/>
  <c r="G18" i="4"/>
  <c r="P15" i="4"/>
  <c r="G17" i="4"/>
  <c r="P14" i="4"/>
  <c r="G16" i="4"/>
  <c r="P13" i="4"/>
  <c r="G15" i="4"/>
  <c r="P12" i="4"/>
  <c r="P11" i="4"/>
  <c r="P10" i="4"/>
  <c r="P9" i="4"/>
  <c r="P8" i="4"/>
  <c r="Q103" i="2"/>
  <c r="O103" i="2"/>
  <c r="L75" i="2"/>
  <c r="L74" i="2"/>
  <c r="L73" i="2"/>
  <c r="L72" i="2"/>
  <c r="L71" i="2"/>
  <c r="L70" i="2"/>
  <c r="AA47" i="2"/>
  <c r="AB182" i="2"/>
  <c r="AB183" i="2"/>
  <c r="AA182" i="2"/>
  <c r="AA183" i="2"/>
  <c r="AB173" i="2"/>
  <c r="AB172" i="2"/>
  <c r="AA172" i="2"/>
  <c r="AA173" i="2"/>
  <c r="AB123" i="2"/>
  <c r="AB124" i="2"/>
  <c r="AA123" i="2"/>
  <c r="AA124" i="2"/>
  <c r="L69" i="2"/>
  <c r="L44" i="2"/>
  <c r="L42" i="2"/>
  <c r="L98" i="2"/>
  <c r="L90" i="2"/>
  <c r="J90" i="2"/>
  <c r="H90" i="2"/>
  <c r="F90" i="2"/>
  <c r="L102" i="2"/>
  <c r="L101" i="2"/>
  <c r="L100" i="2"/>
  <c r="L99" i="2"/>
  <c r="L97" i="2"/>
  <c r="L96" i="2"/>
  <c r="I61" i="2"/>
  <c r="L52" i="2"/>
  <c r="F61" i="2"/>
  <c r="L18" i="2"/>
  <c r="L19" i="2"/>
  <c r="T183" i="2"/>
  <c r="N183" i="2"/>
  <c r="T182" i="2"/>
  <c r="V182" i="2" s="1"/>
  <c r="N181" i="2"/>
  <c r="V181" i="2" s="1"/>
  <c r="N180" i="2"/>
  <c r="V180" i="2" s="1"/>
  <c r="N179" i="2"/>
  <c r="V179" i="2" s="1"/>
  <c r="T178" i="2"/>
  <c r="V178" i="2" s="1"/>
  <c r="T173" i="2"/>
  <c r="V173" i="2" s="1"/>
  <c r="N172" i="2"/>
  <c r="V172" i="2" s="1"/>
  <c r="T171" i="2"/>
  <c r="V171" i="2" s="1"/>
  <c r="T170" i="2"/>
  <c r="V170" i="2" s="1"/>
  <c r="N169" i="2"/>
  <c r="V169" i="2" s="1"/>
  <c r="N168" i="2"/>
  <c r="V168" i="2" s="1"/>
  <c r="T165" i="2"/>
  <c r="T166" i="2"/>
  <c r="T167" i="2"/>
  <c r="V167" i="2" s="1"/>
  <c r="N166" i="2"/>
  <c r="N165" i="2"/>
  <c r="N164" i="2"/>
  <c r="V164" i="2" s="1"/>
  <c r="N163" i="2"/>
  <c r="V163" i="2" s="1"/>
  <c r="N162" i="2"/>
  <c r="V162" i="2" s="1"/>
  <c r="N161" i="2"/>
  <c r="V161" i="2" s="1"/>
  <c r="N160" i="2"/>
  <c r="V160" i="2" s="1"/>
  <c r="N159" i="2"/>
  <c r="V159" i="2" s="1"/>
  <c r="N158" i="2"/>
  <c r="V158" i="2" s="1"/>
  <c r="N157" i="2"/>
  <c r="V157" i="2" s="1"/>
  <c r="N156" i="2"/>
  <c r="V156" i="2" s="1"/>
  <c r="N155" i="2"/>
  <c r="V155" i="2" s="1"/>
  <c r="N154" i="2"/>
  <c r="V154" i="2" s="1"/>
  <c r="T153" i="2"/>
  <c r="N153" i="2"/>
  <c r="N152" i="2"/>
  <c r="V152" i="2" s="1"/>
  <c r="N151" i="2"/>
  <c r="T151" i="2"/>
  <c r="T150" i="2"/>
  <c r="V150" i="2" s="1"/>
  <c r="N149" i="2"/>
  <c r="V149" i="2" s="1"/>
  <c r="N148" i="2"/>
  <c r="V148" i="2" s="1"/>
  <c r="N147" i="2"/>
  <c r="V147" i="2" s="1"/>
  <c r="N146" i="2"/>
  <c r="V146" i="2" s="1"/>
  <c r="N145" i="2"/>
  <c r="V145" i="2" s="1"/>
  <c r="N144" i="2"/>
  <c r="V144" i="2" s="1"/>
  <c r="N143" i="2"/>
  <c r="V143" i="2" s="1"/>
  <c r="N142" i="2"/>
  <c r="V142" i="2" s="1"/>
  <c r="N141" i="2"/>
  <c r="V141" i="2" s="1"/>
  <c r="T140" i="2"/>
  <c r="V140" i="2" s="1"/>
  <c r="T139" i="2"/>
  <c r="V139" i="2" s="1"/>
  <c r="T138" i="2"/>
  <c r="V138" i="2" s="1"/>
  <c r="T137" i="2"/>
  <c r="V137" i="2" s="1"/>
  <c r="T136" i="2"/>
  <c r="V136" i="2" s="1"/>
  <c r="N135" i="2"/>
  <c r="V135" i="2" s="1"/>
  <c r="N134" i="2"/>
  <c r="V134" i="2" s="1"/>
  <c r="N133" i="2"/>
  <c r="V133" i="2" s="1"/>
  <c r="T132" i="2"/>
  <c r="V132" i="2" s="1"/>
  <c r="T130" i="2"/>
  <c r="N130" i="2"/>
  <c r="T131" i="2"/>
  <c r="V131" i="2" s="1"/>
  <c r="N129" i="2"/>
  <c r="V129" i="2" s="1"/>
  <c r="N123" i="2"/>
  <c r="V123" i="2" s="1"/>
  <c r="N122" i="2"/>
  <c r="V122" i="2" s="1"/>
  <c r="N121" i="2"/>
  <c r="V121" i="2" s="1"/>
  <c r="N120" i="2"/>
  <c r="V120" i="2" s="1"/>
  <c r="N119" i="2"/>
  <c r="V119" i="2" s="1"/>
  <c r="N118" i="2"/>
  <c r="V118" i="2" s="1"/>
  <c r="N117" i="2"/>
  <c r="V117" i="2" s="1"/>
  <c r="N116" i="2"/>
  <c r="V116" i="2" s="1"/>
  <c r="N115" i="2"/>
  <c r="V115" i="2" s="1"/>
  <c r="N114" i="2"/>
  <c r="V114" i="2" s="1"/>
  <c r="T113" i="2"/>
  <c r="N113" i="2"/>
  <c r="T112" i="2"/>
  <c r="N112" i="2"/>
  <c r="T111" i="2"/>
  <c r="N111" i="2"/>
  <c r="N110" i="2"/>
  <c r="V110" i="2" s="1"/>
  <c r="I103" i="2"/>
  <c r="F103" i="2"/>
  <c r="I76" i="2"/>
  <c r="F76" i="2"/>
  <c r="L53" i="2"/>
  <c r="L60" i="2"/>
  <c r="L59" i="2"/>
  <c r="L58" i="2"/>
  <c r="L57" i="2"/>
  <c r="L56" i="2"/>
  <c r="L55" i="2"/>
  <c r="L54" i="2"/>
  <c r="F35" i="2"/>
  <c r="I35" i="2"/>
  <c r="L34" i="2"/>
  <c r="L33" i="2"/>
  <c r="L32" i="2"/>
  <c r="L31" i="2"/>
  <c r="L30" i="2"/>
  <c r="L29" i="2"/>
  <c r="L28" i="2"/>
  <c r="L27" i="2"/>
  <c r="L26" i="2"/>
  <c r="L25" i="2"/>
  <c r="L24" i="2"/>
  <c r="L23" i="2"/>
  <c r="L21" i="2"/>
  <c r="L22" i="2"/>
  <c r="L20" i="2"/>
  <c r="P9" i="2"/>
  <c r="V112" i="2" l="1"/>
  <c r="V130" i="2"/>
  <c r="AA122" i="2"/>
  <c r="AA181" i="2"/>
  <c r="AB122" i="2"/>
  <c r="AB171" i="2"/>
  <c r="AB181" i="2"/>
  <c r="L103" i="2"/>
  <c r="V153" i="2"/>
  <c r="V165" i="2"/>
  <c r="L35" i="2"/>
  <c r="V111" i="2"/>
  <c r="V113" i="2"/>
  <c r="L76" i="2"/>
  <c r="N90" i="2"/>
  <c r="AA171" i="2"/>
  <c r="L61" i="2"/>
  <c r="V151" i="2"/>
  <c r="V166" i="2"/>
  <c r="P17" i="4"/>
  <c r="G32" i="4"/>
  <c r="Z183" i="2"/>
  <c r="F43" i="2" l="1"/>
  <c r="F45" i="2" s="1"/>
  <c r="I43" i="2"/>
  <c r="I45" i="2" s="1"/>
  <c r="Z173" i="2"/>
  <c r="Z124" i="2"/>
  <c r="L43" i="2" l="1"/>
  <c r="L45" i="2" s="1"/>
  <c r="V183" i="2"/>
</calcChain>
</file>

<file path=xl/sharedStrings.xml><?xml version="1.0" encoding="utf-8"?>
<sst xmlns="http://schemas.openxmlformats.org/spreadsheetml/2006/main" count="611" uniqueCount="320">
  <si>
    <t>Struktural</t>
  </si>
  <si>
    <t>I/a</t>
  </si>
  <si>
    <t>Pemerintah Kab. Morowali</t>
  </si>
  <si>
    <t>I/c</t>
  </si>
  <si>
    <t>I/b</t>
  </si>
  <si>
    <t>I/d</t>
  </si>
  <si>
    <t>II/a</t>
  </si>
  <si>
    <t>II/b</t>
  </si>
  <si>
    <t>Penyuluh Pertanian Terampil</t>
  </si>
  <si>
    <t>II/c</t>
  </si>
  <si>
    <t>Asisten Apoteker Terampil</t>
  </si>
  <si>
    <t>Bidan Terampil</t>
  </si>
  <si>
    <t>II/d</t>
  </si>
  <si>
    <t>Bidan Penyelia</t>
  </si>
  <si>
    <t>Bidan Mahir</t>
  </si>
  <si>
    <t>III/a</t>
  </si>
  <si>
    <t>Penyuluh Pertanian Ahli Pertama</t>
  </si>
  <si>
    <t>Penyuluh Pertanian Mahir</t>
  </si>
  <si>
    <t>Asisten Apoteker Mahir</t>
  </si>
  <si>
    <t>IV.b</t>
  </si>
  <si>
    <t>III/b</t>
  </si>
  <si>
    <t>Auditor Ahli Pertama</t>
  </si>
  <si>
    <t>Dokter Ahli Pertama</t>
  </si>
  <si>
    <t>Administrator Kesehatan Ahli Pertama</t>
  </si>
  <si>
    <t>Pranata Laboratorium Kesehatan Ahli Pertama</t>
  </si>
  <si>
    <t>Teknisi Elektromedis Mahir</t>
  </si>
  <si>
    <t>IV.a</t>
  </si>
  <si>
    <t>PELAKSANA</t>
  </si>
  <si>
    <t>Sanitarian Ahli Pertama</t>
  </si>
  <si>
    <t>III/c</t>
  </si>
  <si>
    <t>Penyuluh Pertanian Penyelia</t>
  </si>
  <si>
    <t>Dokter Ahli Muda</t>
  </si>
  <si>
    <t>Asisten Apoteker Penyelia</t>
  </si>
  <si>
    <t>Perawat Muda / Ahli Muda</t>
  </si>
  <si>
    <t>Radiografer Penyelia</t>
  </si>
  <si>
    <t>Dokter Gigi Ahli Muda</t>
  </si>
  <si>
    <t>Penyuluh Kesehatan Masyarakat Ahli Muda</t>
  </si>
  <si>
    <t>III/d</t>
  </si>
  <si>
    <t>Pengawas Penyelenggaraan Urusan Pemerintahan di Daerah (Pengawas Pemerintah) Ahli Muda</t>
  </si>
  <si>
    <t>III.a</t>
  </si>
  <si>
    <t>Administrator Kesehatan Ahli Muda</t>
  </si>
  <si>
    <t>III.b</t>
  </si>
  <si>
    <t>IV/a</t>
  </si>
  <si>
    <t>Guru Pembina</t>
  </si>
  <si>
    <t>Administrator Kesehatan Ahli Madya</t>
  </si>
  <si>
    <t>II.b</t>
  </si>
  <si>
    <t>Penilik Ahli Pertama</t>
  </si>
  <si>
    <t>Penyuluh Kesehatan Masyarakat Ahli Madya</t>
  </si>
  <si>
    <t>Penilik Ahli Madya</t>
  </si>
  <si>
    <t>Perawat Madya / Ahli Madya</t>
  </si>
  <si>
    <t>IV/b</t>
  </si>
  <si>
    <t>II.a</t>
  </si>
  <si>
    <t>Dokter Ahli Madya</t>
  </si>
  <si>
    <t>Pengawas Penyelenggaraan Urusan Pemerintahan di Daerah (Pengawas Pemerintah) Ahli Madya</t>
  </si>
  <si>
    <t>Sanitarian Ahli Madya</t>
  </si>
  <si>
    <t>IV/c</t>
  </si>
  <si>
    <t>IV/d</t>
  </si>
  <si>
    <t>REKAPITULASI KEADAAN PEGAWAI</t>
  </si>
  <si>
    <t>INSTANSI</t>
  </si>
  <si>
    <t>:  PEMERINTAH KABUPATEN MOROWALI</t>
  </si>
  <si>
    <t>A.</t>
  </si>
  <si>
    <t>REKAP PEGAWAI PER JENIS KELAMIN</t>
  </si>
  <si>
    <t>NO</t>
  </si>
  <si>
    <t>URAIAN</t>
  </si>
  <si>
    <t>JENIS KELAMIN</t>
  </si>
  <si>
    <t>PRIA</t>
  </si>
  <si>
    <t>WANITA</t>
  </si>
  <si>
    <t>TOTAL</t>
  </si>
  <si>
    <t>B.</t>
  </si>
  <si>
    <t>REKAP PEGAWAI PER GOLONGAN RUANG DAN JENIS KELAMIN</t>
  </si>
  <si>
    <t>GOLRU</t>
  </si>
  <si>
    <t>JUMLAH</t>
  </si>
  <si>
    <t>IV/e</t>
  </si>
  <si>
    <t>MALE</t>
  </si>
  <si>
    <t>FEMALE</t>
  </si>
  <si>
    <t>C.</t>
  </si>
  <si>
    <t>REKAP PEGAWAI PER JABATAN DAN JENIS KELAMIN</t>
  </si>
  <si>
    <t>JABATAN</t>
  </si>
  <si>
    <t>Fungsional</t>
  </si>
  <si>
    <t>Pelaksana</t>
  </si>
  <si>
    <t>D.</t>
  </si>
  <si>
    <t>REKAP PEGAWAI PER PENDIDIKAN DAN JENIS KELAMIN</t>
  </si>
  <si>
    <t>SD</t>
  </si>
  <si>
    <t>SMP</t>
  </si>
  <si>
    <t>SMA/SMK</t>
  </si>
  <si>
    <t>D.I</t>
  </si>
  <si>
    <t>D.II</t>
  </si>
  <si>
    <t>D.III</t>
  </si>
  <si>
    <t>S.1/D.IV</t>
  </si>
  <si>
    <t>S.2</t>
  </si>
  <si>
    <t>S.3</t>
  </si>
  <si>
    <t>E.</t>
  </si>
  <si>
    <t>ESELON</t>
  </si>
  <si>
    <t>I.b</t>
  </si>
  <si>
    <t>FORMASI</t>
  </si>
  <si>
    <t>TERISI</t>
  </si>
  <si>
    <t>LOWONG</t>
  </si>
  <si>
    <t>F.</t>
  </si>
  <si>
    <t>REKAP JABATAN STRUKTURAL (ESELON)</t>
  </si>
  <si>
    <t>REKAP PENDIDIKAN PEJABAT STRUKTURAL</t>
  </si>
  <si>
    <t>I</t>
  </si>
  <si>
    <t>II</t>
  </si>
  <si>
    <t>III</t>
  </si>
  <si>
    <t>IV</t>
  </si>
  <si>
    <t>SDH PIM</t>
  </si>
  <si>
    <t>BLM PIM</t>
  </si>
  <si>
    <t>G.</t>
  </si>
  <si>
    <t>H.</t>
  </si>
  <si>
    <t>REKAP JABATAN FUNGSIONAL</t>
  </si>
  <si>
    <t>REKAP PEJABAT STRUKTURAL PER JENIS KELAMIN</t>
  </si>
  <si>
    <t>NAMA JABATAN FUNGSIONAL</t>
  </si>
  <si>
    <t>AHLI</t>
  </si>
  <si>
    <t>JMLH AHLI</t>
  </si>
  <si>
    <t>TERAMPIL</t>
  </si>
  <si>
    <t>JMLH TRMPL</t>
  </si>
  <si>
    <t>JMLH AHLI + TERAMPIL</t>
  </si>
  <si>
    <t>JENJANG JABATAN &amp; JENIS KELAMIN</t>
  </si>
  <si>
    <t>WNT</t>
  </si>
  <si>
    <t>Guru Pertama</t>
  </si>
  <si>
    <t>Guru Madya Tk.I</t>
  </si>
  <si>
    <t>Auditor ahli Madya</t>
  </si>
  <si>
    <t>Auditor ahli Muda</t>
  </si>
  <si>
    <t>Analisis Kebijakan Ahli Pertama</t>
  </si>
  <si>
    <t>Apoteker ahli Pertama</t>
  </si>
  <si>
    <t>Apoteker ahli Muda</t>
  </si>
  <si>
    <t>Apoteker ahli Madya</t>
  </si>
  <si>
    <t>Analisis Kepegawaian Pertama</t>
  </si>
  <si>
    <t>Analisis Kepegawaian Muda</t>
  </si>
  <si>
    <t>Auditor Kepegawaian ahli Pertama</t>
  </si>
  <si>
    <t>Bidan ahli Muda</t>
  </si>
  <si>
    <t>Bidan ahli Pertama</t>
  </si>
  <si>
    <t>Bidan Pelaksana Lanjutan</t>
  </si>
  <si>
    <t>Bidan Pelaksana Pemula</t>
  </si>
  <si>
    <t>Bidan Utama/Ahli Utama</t>
  </si>
  <si>
    <t>Entomolog Ahli Muda</t>
  </si>
  <si>
    <t>Epidemiolog Ahli Pertama</t>
  </si>
  <si>
    <t>Epidemiolog Ahli Muda</t>
  </si>
  <si>
    <t>Epidemiolog Ahli Madya</t>
  </si>
  <si>
    <t>Fisioterapis</t>
  </si>
  <si>
    <t>Guru Dewasa Tk.I</t>
  </si>
  <si>
    <t>Guru Muda / Ahli Muda</t>
  </si>
  <si>
    <t>Guru Madya / Ahli Madya</t>
  </si>
  <si>
    <t>Pengawas Pemerintah Madya/Ahli Madya</t>
  </si>
  <si>
    <t>Pengawas Sekolah Madya / Ahli Madya</t>
  </si>
  <si>
    <t>Pengawas Sekolah Utama Pratama</t>
  </si>
  <si>
    <t>Perawat Mahir / Pelaksana / Pelaksana Lanjutan / Penyelia</t>
  </si>
  <si>
    <t>Perawat Gigi Pelaksana / Terampil / Penyelia</t>
  </si>
  <si>
    <t>Pranata Laboratorium Kesehatan Penyelia / Terampil</t>
  </si>
  <si>
    <t>Sanitarian Pemula/Terampil/ Mahir/Penyelia</t>
  </si>
  <si>
    <t>pria</t>
  </si>
  <si>
    <t>wanita</t>
  </si>
  <si>
    <t>Bungku, 7 Desember 2021</t>
  </si>
  <si>
    <t>KEPALA BADAN KEPEGAWAIAN</t>
  </si>
  <si>
    <t>DAN PENGEMBANGAN SUMBER DAYA MANUSIA</t>
  </si>
  <si>
    <t>KABUPATEN MOROWALI</t>
  </si>
  <si>
    <t>ALWAN Hi. ABUBAKAR, SP</t>
  </si>
  <si>
    <t>NIP 196411171995031002</t>
  </si>
  <si>
    <t>PDDKN</t>
  </si>
  <si>
    <t>JMLH</t>
  </si>
  <si>
    <t>%</t>
  </si>
  <si>
    <t>S1 / D.IV</t>
  </si>
  <si>
    <t>S2</t>
  </si>
  <si>
    <t>S3</t>
  </si>
  <si>
    <t>ESS</t>
  </si>
  <si>
    <t>NAMA</t>
  </si>
  <si>
    <t>FUNGSIONAL</t>
  </si>
  <si>
    <t>P</t>
  </si>
  <si>
    <t>W</t>
  </si>
  <si>
    <t>NO.</t>
  </si>
  <si>
    <t>DSR &amp; MNGH</t>
  </si>
  <si>
    <t>DIPLOMA</t>
  </si>
  <si>
    <t>TINGGI</t>
  </si>
  <si>
    <t>REKAP PEGAWAI BERDASAR JENJANG JABATAN</t>
  </si>
  <si>
    <t>STRUKTURAL</t>
  </si>
  <si>
    <t>PROFIL JENIS KELAMIN PEJABAT STRUKTURAL</t>
  </si>
  <si>
    <t>PROFIL PENDIDIKAN PEJABAT STRUKTURAL</t>
  </si>
  <si>
    <t>ESS. I</t>
  </si>
  <si>
    <t>ESS. II</t>
  </si>
  <si>
    <t>ESS. III</t>
  </si>
  <si>
    <t>ESS. IV</t>
  </si>
  <si>
    <t>D I - D III</t>
  </si>
  <si>
    <t>S1 / D IV</t>
  </si>
  <si>
    <t>S 2</t>
  </si>
  <si>
    <t>S 3</t>
  </si>
  <si>
    <t xml:space="preserve">REKAP JABATAN FUNGSIONAL </t>
  </si>
  <si>
    <t xml:space="preserve">REKAP PEGAWAI PER PENDIDIKAN DAN JENIS KELAMIN </t>
  </si>
  <si>
    <t>KEADAAN PROFIL KEPEGAWAIAN KABUPATEN/KOTA PROVINSI SULAWESI TENGAH</t>
  </si>
  <si>
    <t>Informasi ASN Kabupaten/Kota Provinsi Sulawesi Tengah</t>
  </si>
  <si>
    <t>Informasi Pegawai Pemerintah Dengan Perjanjian Kerja (P3K)</t>
  </si>
  <si>
    <t>PEGAWAI PER JENIS KELAMIN</t>
  </si>
  <si>
    <t>PEGAWAI BERDASAR PENDIDIKAN PER JENIS KELAMIN</t>
  </si>
  <si>
    <t>PEGAWAI BERDASAR GOLRU PER JENIS KELAMIN</t>
  </si>
  <si>
    <t>V</t>
  </si>
  <si>
    <t>VI</t>
  </si>
  <si>
    <t>SI / D.IV</t>
  </si>
  <si>
    <t>VII</t>
  </si>
  <si>
    <t>VIII</t>
  </si>
  <si>
    <t>IX</t>
  </si>
  <si>
    <t>X</t>
  </si>
  <si>
    <t>XI</t>
  </si>
  <si>
    <t>NB :</t>
  </si>
  <si>
    <t>SLTA/Diploma I sederajat = golongan V</t>
  </si>
  <si>
    <t>Diploma II = golongan VI</t>
  </si>
  <si>
    <t>Diploma III = golongan VII</t>
  </si>
  <si>
    <t>Sarjana/Diploma IV = golongan IX</t>
  </si>
  <si>
    <t>Pascasarjana S2 = golongan X</t>
  </si>
  <si>
    <t>Pascasarjana S3 = golongan XI</t>
  </si>
  <si>
    <t>Catatan :</t>
  </si>
  <si>
    <t>RINCIAN BIDANG JABATAN FUNGSIONAL :</t>
  </si>
  <si>
    <t>BIDANG PENDIDIKAN</t>
  </si>
  <si>
    <t>GURU</t>
  </si>
  <si>
    <t>PENGAWAS</t>
  </si>
  <si>
    <t>BIDANG KESEHATAN</t>
  </si>
  <si>
    <t>BIDANG TEKNIS LAINNYA</t>
  </si>
  <si>
    <t>TOTAL FUNGSIONAL</t>
  </si>
  <si>
    <t>NAMA KAB/KOTA</t>
  </si>
  <si>
    <t>PPPK</t>
  </si>
  <si>
    <t>Total Nilai harus sama</t>
  </si>
  <si>
    <t>Ket :</t>
  </si>
  <si>
    <t>DESEMBER TAHUN 2024</t>
  </si>
  <si>
    <t>PNS</t>
  </si>
  <si>
    <t>Guru</t>
  </si>
  <si>
    <t>Pengawas Sekolah</t>
  </si>
  <si>
    <t>Pamong Belajar</t>
  </si>
  <si>
    <t>Administrator Kesehatan</t>
  </si>
  <si>
    <t>Apoteker</t>
  </si>
  <si>
    <t>Asisten Apoteker</t>
  </si>
  <si>
    <t>Bidan</t>
  </si>
  <si>
    <t>Dokter</t>
  </si>
  <si>
    <t>Dokter Gigi</t>
  </si>
  <si>
    <t>Entomolog Kesehatan</t>
  </si>
  <si>
    <t>Epidemiolog Kesehatan</t>
  </si>
  <si>
    <t>Nutrisionis</t>
  </si>
  <si>
    <t>Penyuluh Kesehatan Masyarakat</t>
  </si>
  <si>
    <t>Perawat</t>
  </si>
  <si>
    <t>Perawat Gigi</t>
  </si>
  <si>
    <t>Perekam Medis</t>
  </si>
  <si>
    <t>Pranata Laboratorium Kesehatan</t>
  </si>
  <si>
    <t>Radiografer</t>
  </si>
  <si>
    <t>Sanitarian</t>
  </si>
  <si>
    <t>Teknisi Elektromedis</t>
  </si>
  <si>
    <t>Tenaga Promosi Kesehatan dan Ilmu Perilaku</t>
  </si>
  <si>
    <t>Tenaga Sanitasi Lingkungan</t>
  </si>
  <si>
    <t>Analis Data Ilmiah</t>
  </si>
  <si>
    <t>Analis Kebakaran</t>
  </si>
  <si>
    <t>Analis Kebencanaan</t>
  </si>
  <si>
    <t>Analis Kebijakan</t>
  </si>
  <si>
    <t>Analis Kepegawaian</t>
  </si>
  <si>
    <t>Analis Ketahanan Pangan</t>
  </si>
  <si>
    <t>Analis Keuangan Pusat dan Daerah</t>
  </si>
  <si>
    <t>Analis Pasar Hasil Perikanan</t>
  </si>
  <si>
    <t>Analis Perdagangan</t>
  </si>
  <si>
    <t>Analis Sumber Daya Manusia Aparatur</t>
  </si>
  <si>
    <t>Arsiparis</t>
  </si>
  <si>
    <t>Asesor Manajemen Mutu Industri</t>
  </si>
  <si>
    <t>Asesor Sumber Daya Manusia Aparatur</t>
  </si>
  <si>
    <t>Auditor</t>
  </si>
  <si>
    <t>Instruktur</t>
  </si>
  <si>
    <t>Mediator Hubungan Industrial</t>
  </si>
  <si>
    <t>Medik Veteriner</t>
  </si>
  <si>
    <t>Pamong Budaya</t>
  </si>
  <si>
    <t>Paramedik Veteriner</t>
  </si>
  <si>
    <t>Penata Kelola Bangunan Gedung dan Kawasan Permukiman</t>
  </si>
  <si>
    <t>Penata Kelola Jalan dan Jembatan</t>
  </si>
  <si>
    <t>Penata Kependudukan dan Keluarga Berencana</t>
  </si>
  <si>
    <t>Penata Ruang</t>
  </si>
  <si>
    <t>Peneliti</t>
  </si>
  <si>
    <t>Penera</t>
  </si>
  <si>
    <t>Penerjemah</t>
  </si>
  <si>
    <t>Pengantar Kerja</t>
  </si>
  <si>
    <t>Pengawas Alat Dan Mesin Pertanian</t>
  </si>
  <si>
    <t>Pengawas Benih Tanaman</t>
  </si>
  <si>
    <t>Pengawas Bibit Ternak</t>
  </si>
  <si>
    <t>Pengawas Farmasi dan Makanan</t>
  </si>
  <si>
    <t>Pengawas Koperasi</t>
  </si>
  <si>
    <t>Pengawas Lingkungan Hidup</t>
  </si>
  <si>
    <t>Pengawas Mutu Hasil Pertanian</t>
  </si>
  <si>
    <t>Pengawas Mutu Pakan</t>
  </si>
  <si>
    <t>Pengawas Pemerintahan</t>
  </si>
  <si>
    <t>Pengawas Penyelenggaraan Urusan Pemerintahan Daerah</t>
  </si>
  <si>
    <t>Pengawas Perdagangan</t>
  </si>
  <si>
    <t>Pengawas Perikanan</t>
  </si>
  <si>
    <t>Pengelola Ekosistem Laut dan Pesisir</t>
  </si>
  <si>
    <t>Pengelola Pengadaan Barang/Jasa</t>
  </si>
  <si>
    <t>Pengelola Produksi Perikanan Tangkap</t>
  </si>
  <si>
    <t>Pengelola Sumber Daya Air</t>
  </si>
  <si>
    <t>Pengembang Kewirausahaan</t>
  </si>
  <si>
    <t>Pengembang Teknologi Pembelajaran</t>
  </si>
  <si>
    <t>Pengendali Dampak Lingkungan</t>
  </si>
  <si>
    <t>Pengendali Organisme Pengganggu Tumbuhan</t>
  </si>
  <si>
    <t>Penguji Mutu Barang</t>
  </si>
  <si>
    <t>Penilik</t>
  </si>
  <si>
    <t>Penyuluh Hukum</t>
  </si>
  <si>
    <t>Penyuluh Perikanan</t>
  </si>
  <si>
    <t>Penyuluh Perindustrian dan Perdagangan</t>
  </si>
  <si>
    <t>Penyuluh Pertanian</t>
  </si>
  <si>
    <t>Penyuluh Sosial</t>
  </si>
  <si>
    <t>Perancang Peraturan Perundang-undangan</t>
  </si>
  <si>
    <t>Perekayasa</t>
  </si>
  <si>
    <t>Perencana</t>
  </si>
  <si>
    <t>Polisi Pamong Praja</t>
  </si>
  <si>
    <t>Pranata Hubungan Masyarakat</t>
  </si>
  <si>
    <t>Pranata Komputer</t>
  </si>
  <si>
    <t>Pustakawan</t>
  </si>
  <si>
    <t>Sandiman</t>
  </si>
  <si>
    <t>Statistisi</t>
  </si>
  <si>
    <t>Teknik Jalan dan Jembatan</t>
  </si>
  <si>
    <t>Teknik Pengairan</t>
  </si>
  <si>
    <t>Teknik Penyehatan Lingkungan</t>
  </si>
  <si>
    <t>Teknik Tata Bangunan dan Perumahan</t>
  </si>
  <si>
    <t>JABATAN FUNGSIONAL KESEHATAN</t>
  </si>
  <si>
    <t>JUMLAH JFT KESEHATAN</t>
  </si>
  <si>
    <t>JABATAN FUNGSIONAL TENAGA PENDIDIKAN</t>
  </si>
  <si>
    <t>JUMLAH JFT TENAGA PENDIDIKAN</t>
  </si>
  <si>
    <t>JABATAN FUNGSIONAL NON GURU DAN NON KESEHATAN</t>
  </si>
  <si>
    <t>JUMLAH JFT NON GURU DAN NON KESEHATAN</t>
  </si>
  <si>
    <t>PAMONG BELAJAR</t>
  </si>
  <si>
    <t>NAMA KABUPATEN/KOTA : TOLITOLI</t>
  </si>
  <si>
    <t>REKAP PEGAWAI BERDASARKAN STATUS KEPEGAWAIAN</t>
  </si>
  <si>
    <t>CPNS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</si>
</sst>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1" formatCode="_-* #,##0_-;\-* #,##0_-;_-* &quot;-&quot;_-;_-@_-"/>
    <numFmt numFmtId="164" formatCode="_(* #,##0_);_(* \(#,##0\);_(* &quot;-&quot;_);_(@_)"/>
    <numFmt numFmtId="165" formatCode="0.0%"/>
  </numFmts>
  <fonts count="24" x14ac:knownFonts="1">
    <font>
      <sz val="10"/>
      <name val="Arial"/>
      <charset val="1"/>
    </font>
    <font>
      <sz val="10"/>
      <name val="Arial"/>
      <charset val="1"/>
    </font>
    <font>
      <sz val="10"/>
      <name val="Arial"/>
      <family val="2"/>
    </font>
    <font>
      <b/>
      <sz val="10"/>
      <name val="Arial"/>
      <family val="2"/>
    </font>
    <font>
      <sz val="9"/>
      <name val="Arial"/>
      <family val="2"/>
    </font>
    <font>
      <sz val="10"/>
      <name val="Arial"/>
      <family val="2"/>
    </font>
    <font>
      <b/>
      <u/>
      <sz val="10"/>
      <name val="Arial"/>
      <family val="2"/>
    </font>
    <font>
      <sz val="12"/>
      <name val="Arial Narrow"/>
      <family val="2"/>
    </font>
    <font>
      <b/>
      <sz val="11"/>
      <name val="Arial Narrow"/>
      <family val="2"/>
    </font>
    <font>
      <sz val="11"/>
      <name val="Arial Narrow"/>
      <family val="2"/>
    </font>
    <font>
      <sz val="10"/>
      <name val="Arial Narrow"/>
      <family val="2"/>
    </font>
    <font>
      <b/>
      <sz val="10"/>
      <name val="Arial Narrow"/>
      <family val="2"/>
    </font>
    <font>
      <sz val="11"/>
      <name val="Arial"/>
      <family val="2"/>
    </font>
    <font>
      <b/>
      <sz val="9"/>
      <name val="Arial Narrow"/>
      <family val="2"/>
    </font>
    <font>
      <sz val="9"/>
      <name val="Arial Narrow"/>
      <family val="2"/>
    </font>
    <font>
      <sz val="11"/>
      <color theme="1"/>
      <name val="Arial Narrow"/>
      <family val="2"/>
    </font>
    <font>
      <sz val="11"/>
      <color rgb="FF000000"/>
      <name val="Arial Narrow"/>
      <family val="2"/>
    </font>
    <font>
      <sz val="10"/>
      <color theme="1"/>
      <name val="Arial Narrow"/>
      <family val="2"/>
    </font>
    <font>
      <b/>
      <sz val="10"/>
      <color theme="1"/>
      <name val="Arial Narrow"/>
      <family val="2"/>
    </font>
    <font>
      <b/>
      <sz val="11"/>
      <color theme="1"/>
      <name val="Arial Narrow"/>
      <family val="2"/>
    </font>
    <font>
      <sz val="9"/>
      <color theme="1"/>
      <name val="Arial Narrow"/>
      <family val="2"/>
    </font>
    <font>
      <b/>
      <sz val="9"/>
      <color theme="1"/>
      <name val="Arial Narrow"/>
      <family val="2"/>
    </font>
    <font>
      <b/>
      <i/>
      <sz val="18"/>
      <color theme="1"/>
      <name val="Arial Narrow"/>
      <family val="2"/>
    </font>
    <font>
      <b/>
      <sz val="11"/>
      <name val="Arial"/>
      <family val="2"/>
    </font>
  </fonts>
  <fills count="1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7" tint="-0.249977111117893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FF66FF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69F3CF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rgb="FFD3A7FF"/>
        <bgColor indexed="64"/>
      </patternFill>
    </fill>
    <fill>
      <patternFill patternType="solid">
        <fgColor rgb="FF4791FF"/>
        <bgColor indexed="64"/>
      </patternFill>
    </fill>
    <fill>
      <patternFill patternType="solid">
        <fgColor rgb="FFFF5D5D"/>
        <bgColor indexed="64"/>
      </patternFill>
    </fill>
    <fill>
      <patternFill patternType="solid">
        <fgColor rgb="FFF6BB00"/>
        <bgColor indexed="64"/>
      </patternFill>
    </fill>
    <fill>
      <patternFill patternType="solid">
        <fgColor theme="1"/>
        <bgColor indexed="64"/>
      </patternFill>
    </fill>
  </fills>
  <borders count="34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</borders>
  <cellStyleXfs count="3">
    <xf numFmtId="0" fontId="0" fillId="0" borderId="0"/>
    <xf numFmtId="16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369">
    <xf numFmtId="0" fontId="0" fillId="0" borderId="0" xfId="0"/>
    <xf numFmtId="0" fontId="0" fillId="2" borderId="0" xfId="0" applyFill="1"/>
    <xf numFmtId="0" fontId="0" fillId="2" borderId="1" xfId="0" applyFill="1" applyBorder="1"/>
    <xf numFmtId="0" fontId="0" fillId="2" borderId="2" xfId="0" applyFill="1" applyBorder="1"/>
    <xf numFmtId="0" fontId="0" fillId="2" borderId="3" xfId="0" applyFill="1" applyBorder="1"/>
    <xf numFmtId="0" fontId="0" fillId="2" borderId="4" xfId="0" applyFill="1" applyBorder="1"/>
    <xf numFmtId="0" fontId="0" fillId="2" borderId="5" xfId="0" applyFill="1" applyBorder="1"/>
    <xf numFmtId="0" fontId="3" fillId="2" borderId="0" xfId="0" applyFont="1" applyFill="1"/>
    <xf numFmtId="0" fontId="0" fillId="2" borderId="0" xfId="0" applyFill="1" applyAlignment="1">
      <alignment vertical="center"/>
    </xf>
    <xf numFmtId="164" fontId="5" fillId="2" borderId="6" xfId="1" applyFont="1" applyFill="1" applyBorder="1" applyAlignment="1"/>
    <xf numFmtId="0" fontId="0" fillId="2" borderId="7" xfId="0" applyFill="1" applyBorder="1"/>
    <xf numFmtId="164" fontId="5" fillId="2" borderId="8" xfId="1" applyFont="1" applyFill="1" applyBorder="1" applyAlignment="1"/>
    <xf numFmtId="0" fontId="0" fillId="2" borderId="9" xfId="0" applyFill="1" applyBorder="1"/>
    <xf numFmtId="164" fontId="5" fillId="2" borderId="10" xfId="1" applyFont="1" applyFill="1" applyBorder="1" applyAlignment="1"/>
    <xf numFmtId="0" fontId="0" fillId="2" borderId="11" xfId="0" applyFill="1" applyBorder="1"/>
    <xf numFmtId="0" fontId="0" fillId="2" borderId="6" xfId="0" applyFill="1" applyBorder="1"/>
    <xf numFmtId="0" fontId="2" fillId="2" borderId="0" xfId="0" applyFont="1" applyFill="1"/>
    <xf numFmtId="0" fontId="0" fillId="2" borderId="12" xfId="0" applyFill="1" applyBorder="1"/>
    <xf numFmtId="0" fontId="0" fillId="2" borderId="13" xfId="0" applyFill="1" applyBorder="1"/>
    <xf numFmtId="0" fontId="0" fillId="2" borderId="14" xfId="0" applyFill="1" applyBorder="1" applyAlignment="1">
      <alignment horizontal="center"/>
    </xf>
    <xf numFmtId="0" fontId="3" fillId="2" borderId="15" xfId="0" applyFont="1" applyFill="1" applyBorder="1"/>
    <xf numFmtId="0" fontId="3" fillId="2" borderId="3" xfId="0" applyFont="1" applyFill="1" applyBorder="1"/>
    <xf numFmtId="0" fontId="0" fillId="2" borderId="14" xfId="0" applyFill="1" applyBorder="1"/>
    <xf numFmtId="0" fontId="0" fillId="2" borderId="15" xfId="0" applyFill="1" applyBorder="1"/>
    <xf numFmtId="0" fontId="0" fillId="2" borderId="16" xfId="0" applyFill="1" applyBorder="1"/>
    <xf numFmtId="0" fontId="0" fillId="2" borderId="17" xfId="0" applyFill="1" applyBorder="1"/>
    <xf numFmtId="0" fontId="0" fillId="2" borderId="18" xfId="0" applyFill="1" applyBorder="1"/>
    <xf numFmtId="0" fontId="0" fillId="2" borderId="19" xfId="0" applyFill="1" applyBorder="1"/>
    <xf numFmtId="0" fontId="0" fillId="2" borderId="20" xfId="0" applyFill="1" applyBorder="1"/>
    <xf numFmtId="0" fontId="0" fillId="2" borderId="18" xfId="0" applyFill="1" applyBorder="1" applyAlignment="1">
      <alignment horizontal="center" vertical="center"/>
    </xf>
    <xf numFmtId="0" fontId="0" fillId="2" borderId="19" xfId="0" applyFill="1" applyBorder="1" applyAlignment="1">
      <alignment horizontal="center" vertical="center"/>
    </xf>
    <xf numFmtId="0" fontId="0" fillId="2" borderId="20" xfId="0" applyFill="1" applyBorder="1" applyAlignment="1">
      <alignment horizontal="center" vertical="center"/>
    </xf>
    <xf numFmtId="0" fontId="2" fillId="2" borderId="14" xfId="0" applyFont="1" applyFill="1" applyBorder="1" applyAlignment="1">
      <alignment horizontal="center" vertical="center"/>
    </xf>
    <xf numFmtId="0" fontId="0" fillId="2" borderId="19" xfId="0" applyFill="1" applyBorder="1" applyAlignment="1">
      <alignment horizontal="center"/>
    </xf>
    <xf numFmtId="0" fontId="0" fillId="2" borderId="18" xfId="0" applyFill="1" applyBorder="1" applyAlignment="1">
      <alignment horizontal="center"/>
    </xf>
    <xf numFmtId="0" fontId="0" fillId="2" borderId="20" xfId="0" applyFill="1" applyBorder="1" applyAlignment="1">
      <alignment horizontal="center"/>
    </xf>
    <xf numFmtId="0" fontId="0" fillId="2" borderId="21" xfId="0" applyFill="1" applyBorder="1"/>
    <xf numFmtId="0" fontId="0" fillId="2" borderId="22" xfId="0" applyFill="1" applyBorder="1"/>
    <xf numFmtId="0" fontId="0" fillId="2" borderId="23" xfId="0" applyFill="1" applyBorder="1"/>
    <xf numFmtId="0" fontId="0" fillId="2" borderId="0" xfId="0" applyFill="1" applyAlignment="1">
      <alignment vertical="center" wrapText="1"/>
    </xf>
    <xf numFmtId="0" fontId="0" fillId="2" borderId="18" xfId="0" applyFill="1" applyBorder="1" applyAlignment="1">
      <alignment horizontal="right"/>
    </xf>
    <xf numFmtId="0" fontId="0" fillId="2" borderId="19" xfId="0" applyFill="1" applyBorder="1" applyAlignment="1">
      <alignment horizontal="right"/>
    </xf>
    <xf numFmtId="0" fontId="0" fillId="2" borderId="19" xfId="0" applyFill="1" applyBorder="1" applyAlignment="1">
      <alignment horizontal="right" vertical="center" wrapText="1"/>
    </xf>
    <xf numFmtId="0" fontId="0" fillId="2" borderId="0" xfId="0" applyFill="1" applyAlignment="1">
      <alignment wrapText="1"/>
    </xf>
    <xf numFmtId="0" fontId="0" fillId="2" borderId="19" xfId="0" applyFill="1" applyBorder="1" applyAlignment="1">
      <alignment horizontal="right" vertical="center"/>
    </xf>
    <xf numFmtId="164" fontId="0" fillId="2" borderId="0" xfId="0" applyNumberFormat="1" applyFill="1"/>
    <xf numFmtId="0" fontId="0" fillId="2" borderId="20" xfId="0" applyFill="1" applyBorder="1" applyAlignment="1">
      <alignment horizontal="right" vertical="center" wrapText="1"/>
    </xf>
    <xf numFmtId="164" fontId="0" fillId="2" borderId="0" xfId="0" applyNumberFormat="1" applyFill="1" applyAlignment="1">
      <alignment wrapText="1"/>
    </xf>
    <xf numFmtId="0" fontId="0" fillId="2" borderId="0" xfId="0" applyFill="1" applyAlignment="1">
      <alignment horizontal="center" vertical="center"/>
    </xf>
    <xf numFmtId="0" fontId="0" fillId="2" borderId="16" xfId="0" applyFill="1" applyBorder="1" applyAlignment="1">
      <alignment horizontal="right" vertical="center"/>
    </xf>
    <xf numFmtId="0" fontId="0" fillId="2" borderId="24" xfId="0" applyFill="1" applyBorder="1" applyAlignment="1">
      <alignment horizontal="right" vertical="center"/>
    </xf>
    <xf numFmtId="0" fontId="3" fillId="2" borderId="25" xfId="0" applyFont="1" applyFill="1" applyBorder="1" applyAlignment="1">
      <alignment horizontal="right" vertical="center" wrapText="1"/>
    </xf>
    <xf numFmtId="0" fontId="3" fillId="2" borderId="0" xfId="0" applyFont="1" applyFill="1" applyAlignment="1">
      <alignment vertical="center"/>
    </xf>
    <xf numFmtId="164" fontId="3" fillId="2" borderId="0" xfId="0" applyNumberFormat="1" applyFont="1" applyFill="1" applyAlignment="1">
      <alignment vertical="center"/>
    </xf>
    <xf numFmtId="0" fontId="7" fillId="0" borderId="0" xfId="0" applyFont="1"/>
    <xf numFmtId="0" fontId="7" fillId="0" borderId="0" xfId="0" applyFont="1" applyAlignment="1">
      <alignment horizontal="center"/>
    </xf>
    <xf numFmtId="0" fontId="7" fillId="0" borderId="0" xfId="0" applyFont="1" applyAlignment="1">
      <alignment horizontal="left"/>
    </xf>
    <xf numFmtId="0" fontId="15" fillId="0" borderId="25" xfId="0" applyFont="1" applyBorder="1" applyAlignment="1">
      <alignment horizontal="center" vertical="center"/>
    </xf>
    <xf numFmtId="0" fontId="9" fillId="0" borderId="25" xfId="0" applyFont="1" applyBorder="1" applyAlignment="1">
      <alignment horizontal="center" vertical="center"/>
    </xf>
    <xf numFmtId="0" fontId="8" fillId="0" borderId="25" xfId="0" applyFont="1" applyBorder="1" applyAlignment="1">
      <alignment horizontal="center" vertical="center"/>
    </xf>
    <xf numFmtId="0" fontId="16" fillId="0" borderId="25" xfId="0" applyFont="1" applyBorder="1" applyAlignment="1">
      <alignment horizontal="center" vertical="center"/>
    </xf>
    <xf numFmtId="17" fontId="10" fillId="0" borderId="25" xfId="0" applyNumberFormat="1" applyFont="1" applyBorder="1" applyAlignment="1">
      <alignment horizontal="center" vertical="center" wrapText="1"/>
    </xf>
    <xf numFmtId="17" fontId="10" fillId="0" borderId="25" xfId="0" applyNumberFormat="1" applyFont="1" applyBorder="1" applyAlignment="1">
      <alignment horizontal="center" vertical="center"/>
    </xf>
    <xf numFmtId="0" fontId="11" fillId="0" borderId="25" xfId="0" applyFont="1" applyBorder="1" applyAlignment="1">
      <alignment horizontal="center" vertical="center"/>
    </xf>
    <xf numFmtId="0" fontId="11" fillId="0" borderId="0" xfId="0" applyFont="1"/>
    <xf numFmtId="0" fontId="7" fillId="0" borderId="0" xfId="0" applyFont="1" applyAlignment="1">
      <alignment vertical="center"/>
    </xf>
    <xf numFmtId="0" fontId="15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9" fontId="9" fillId="0" borderId="25" xfId="2" applyFont="1" applyFill="1" applyBorder="1" applyAlignment="1">
      <alignment horizontal="center" vertical="center"/>
    </xf>
    <xf numFmtId="0" fontId="9" fillId="0" borderId="0" xfId="0" applyFont="1" applyAlignment="1">
      <alignment vertical="center"/>
    </xf>
    <xf numFmtId="0" fontId="9" fillId="0" borderId="25" xfId="0" applyFont="1" applyBorder="1" applyAlignment="1">
      <alignment vertical="center"/>
    </xf>
    <xf numFmtId="0" fontId="9" fillId="0" borderId="0" xfId="0" applyFont="1" applyAlignment="1">
      <alignment horizontal="center" vertical="center" wrapText="1"/>
    </xf>
    <xf numFmtId="0" fontId="10" fillId="0" borderId="25" xfId="0" applyFont="1" applyBorder="1" applyAlignment="1">
      <alignment horizontal="center"/>
    </xf>
    <xf numFmtId="0" fontId="11" fillId="0" borderId="25" xfId="0" applyFont="1" applyBorder="1" applyAlignment="1">
      <alignment horizontal="center"/>
    </xf>
    <xf numFmtId="0" fontId="17" fillId="0" borderId="25" xfId="0" applyFont="1" applyBorder="1" applyAlignment="1">
      <alignment horizontal="center"/>
    </xf>
    <xf numFmtId="10" fontId="17" fillId="0" borderId="25" xfId="2" applyNumberFormat="1" applyFont="1" applyFill="1" applyBorder="1" applyAlignment="1">
      <alignment horizontal="center"/>
    </xf>
    <xf numFmtId="10" fontId="11" fillId="0" borderId="25" xfId="2" applyNumberFormat="1" applyFont="1" applyFill="1" applyBorder="1" applyAlignment="1">
      <alignment horizontal="center"/>
    </xf>
    <xf numFmtId="17" fontId="10" fillId="0" borderId="25" xfId="0" applyNumberFormat="1" applyFont="1" applyBorder="1" applyAlignment="1">
      <alignment horizontal="center"/>
    </xf>
    <xf numFmtId="0" fontId="10" fillId="0" borderId="25" xfId="0" applyFont="1" applyBorder="1" applyAlignment="1">
      <alignment horizontal="center" vertical="center"/>
    </xf>
    <xf numFmtId="10" fontId="10" fillId="0" borderId="25" xfId="2" applyNumberFormat="1" applyFont="1" applyFill="1" applyBorder="1" applyAlignment="1">
      <alignment horizontal="center" vertical="center"/>
    </xf>
    <xf numFmtId="0" fontId="11" fillId="0" borderId="25" xfId="1" applyNumberFormat="1" applyFont="1" applyFill="1" applyBorder="1" applyAlignment="1">
      <alignment horizontal="center"/>
    </xf>
    <xf numFmtId="14" fontId="10" fillId="0" borderId="25" xfId="0" applyNumberFormat="1" applyFont="1" applyBorder="1" applyAlignment="1">
      <alignment horizontal="center" vertical="center" wrapText="1"/>
    </xf>
    <xf numFmtId="0" fontId="18" fillId="0" borderId="0" xfId="0" applyFont="1"/>
    <xf numFmtId="0" fontId="17" fillId="0" borderId="0" xfId="0" applyFont="1"/>
    <xf numFmtId="0" fontId="11" fillId="0" borderId="0" xfId="0" applyFont="1" applyAlignment="1">
      <alignment vertical="center"/>
    </xf>
    <xf numFmtId="0" fontId="17" fillId="0" borderId="0" xfId="0" applyFont="1" applyAlignment="1">
      <alignment vertical="center"/>
    </xf>
    <xf numFmtId="17" fontId="18" fillId="0" borderId="0" xfId="0" quotePrefix="1" applyNumberFormat="1" applyFont="1" applyAlignment="1">
      <alignment vertical="center"/>
    </xf>
    <xf numFmtId="0" fontId="15" fillId="0" borderId="0" xfId="0" applyFont="1" applyAlignment="1">
      <alignment vertical="center"/>
    </xf>
    <xf numFmtId="17" fontId="19" fillId="0" borderId="0" xfId="0" quotePrefix="1" applyNumberFormat="1" applyFont="1" applyAlignment="1">
      <alignment vertical="center"/>
    </xf>
    <xf numFmtId="0" fontId="10" fillId="0" borderId="0" xfId="0" applyFont="1" applyAlignment="1">
      <alignment vertical="center"/>
    </xf>
    <xf numFmtId="0" fontId="12" fillId="0" borderId="0" xfId="0" applyFont="1" applyAlignment="1">
      <alignment vertical="center"/>
    </xf>
    <xf numFmtId="0" fontId="19" fillId="0" borderId="0" xfId="0" applyFont="1" applyAlignment="1">
      <alignment vertical="center"/>
    </xf>
    <xf numFmtId="0" fontId="8" fillId="0" borderId="0" xfId="0" applyFont="1" applyAlignment="1">
      <alignment horizontal="center" vertical="center"/>
    </xf>
    <xf numFmtId="0" fontId="18" fillId="0" borderId="25" xfId="0" applyFont="1" applyBorder="1" applyAlignment="1">
      <alignment horizontal="center" vertical="center"/>
    </xf>
    <xf numFmtId="0" fontId="9" fillId="0" borderId="1" xfId="0" applyFont="1" applyBorder="1" applyAlignment="1">
      <alignment vertical="center"/>
    </xf>
    <xf numFmtId="0" fontId="9" fillId="0" borderId="14" xfId="0" applyFont="1" applyBorder="1" applyAlignment="1">
      <alignment horizontal="center" vertical="center"/>
    </xf>
    <xf numFmtId="41" fontId="9" fillId="0" borderId="25" xfId="0" applyNumberFormat="1" applyFont="1" applyBorder="1" applyAlignment="1">
      <alignment horizontal="center" vertical="center"/>
    </xf>
    <xf numFmtId="0" fontId="19" fillId="0" borderId="25" xfId="0" applyFont="1" applyBorder="1" applyAlignment="1">
      <alignment horizontal="center" vertical="center"/>
    </xf>
    <xf numFmtId="0" fontId="17" fillId="0" borderId="25" xfId="0" applyFont="1" applyBorder="1" applyAlignment="1">
      <alignment horizontal="center" vertical="center"/>
    </xf>
    <xf numFmtId="10" fontId="17" fillId="0" borderId="25" xfId="2" applyNumberFormat="1" applyFont="1" applyFill="1" applyBorder="1" applyAlignment="1">
      <alignment horizontal="center" vertical="center"/>
    </xf>
    <xf numFmtId="0" fontId="2" fillId="0" borderId="0" xfId="0" applyFont="1" applyAlignment="1">
      <alignment vertical="center"/>
    </xf>
    <xf numFmtId="0" fontId="18" fillId="0" borderId="0" xfId="0" applyFont="1" applyAlignment="1">
      <alignment vertical="center"/>
    </xf>
    <xf numFmtId="10" fontId="11" fillId="0" borderId="25" xfId="2" applyNumberFormat="1" applyFont="1" applyFill="1" applyBorder="1" applyAlignment="1">
      <alignment horizontal="center" vertical="center"/>
    </xf>
    <xf numFmtId="0" fontId="11" fillId="0" borderId="25" xfId="1" applyNumberFormat="1" applyFont="1" applyFill="1" applyBorder="1" applyAlignment="1">
      <alignment horizontal="center" vertical="center"/>
    </xf>
    <xf numFmtId="9" fontId="15" fillId="0" borderId="25" xfId="2" applyFont="1" applyFill="1" applyBorder="1" applyAlignment="1">
      <alignment horizontal="center" vertical="center"/>
    </xf>
    <xf numFmtId="165" fontId="15" fillId="0" borderId="25" xfId="2" applyNumberFormat="1" applyFont="1" applyFill="1" applyBorder="1" applyAlignment="1">
      <alignment horizontal="center" vertical="center"/>
    </xf>
    <xf numFmtId="0" fontId="13" fillId="0" borderId="12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13" fillId="0" borderId="16" xfId="0" applyFont="1" applyBorder="1" applyAlignment="1">
      <alignment horizontal="center" vertical="center"/>
    </xf>
    <xf numFmtId="0" fontId="10" fillId="0" borderId="0" xfId="0" applyFont="1" applyAlignment="1">
      <alignment horizontal="center"/>
    </xf>
    <xf numFmtId="17" fontId="10" fillId="0" borderId="0" xfId="0" applyNumberFormat="1" applyFont="1" applyAlignment="1">
      <alignment horizontal="center"/>
    </xf>
    <xf numFmtId="10" fontId="10" fillId="0" borderId="0" xfId="2" applyNumberFormat="1" applyFont="1" applyFill="1" applyBorder="1" applyAlignment="1">
      <alignment horizontal="center"/>
    </xf>
    <xf numFmtId="10" fontId="17" fillId="0" borderId="0" xfId="0" applyNumberFormat="1" applyFont="1"/>
    <xf numFmtId="0" fontId="10" fillId="0" borderId="0" xfId="0" applyFont="1"/>
    <xf numFmtId="0" fontId="13" fillId="0" borderId="0" xfId="0" applyFont="1"/>
    <xf numFmtId="0" fontId="20" fillId="0" borderId="0" xfId="0" applyFont="1"/>
    <xf numFmtId="0" fontId="21" fillId="0" borderId="0" xfId="0" applyFont="1"/>
    <xf numFmtId="0" fontId="14" fillId="0" borderId="0" xfId="0" applyFont="1"/>
    <xf numFmtId="0" fontId="3" fillId="0" borderId="0" xfId="0" applyFont="1" applyAlignment="1">
      <alignment vertical="center"/>
    </xf>
    <xf numFmtId="0" fontId="11" fillId="0" borderId="0" xfId="0" applyFont="1" applyAlignment="1">
      <alignment horizontal="center" vertical="center"/>
    </xf>
    <xf numFmtId="0" fontId="11" fillId="3" borderId="25" xfId="0" applyFont="1" applyFill="1" applyBorder="1" applyAlignment="1">
      <alignment horizontal="center" vertical="center"/>
    </xf>
    <xf numFmtId="0" fontId="9" fillId="4" borderId="25" xfId="0" applyFont="1" applyFill="1" applyBorder="1" applyAlignment="1">
      <alignment horizontal="center" vertical="center"/>
    </xf>
    <xf numFmtId="0" fontId="11" fillId="5" borderId="25" xfId="0" applyFont="1" applyFill="1" applyBorder="1" applyAlignment="1">
      <alignment horizontal="center" vertical="center"/>
    </xf>
    <xf numFmtId="0" fontId="11" fillId="6" borderId="25" xfId="1" applyNumberFormat="1" applyFont="1" applyFill="1" applyBorder="1" applyAlignment="1">
      <alignment horizontal="center" vertical="center"/>
    </xf>
    <xf numFmtId="0" fontId="0" fillId="6" borderId="0" xfId="0" applyFill="1"/>
    <xf numFmtId="0" fontId="0" fillId="3" borderId="0" xfId="0" applyFill="1"/>
    <xf numFmtId="0" fontId="0" fillId="5" borderId="0" xfId="0" applyFill="1"/>
    <xf numFmtId="0" fontId="8" fillId="4" borderId="25" xfId="0" applyFont="1" applyFill="1" applyBorder="1" applyAlignment="1">
      <alignment horizontal="center" vertical="center"/>
    </xf>
    <xf numFmtId="0" fontId="11" fillId="4" borderId="25" xfId="0" applyFont="1" applyFill="1" applyBorder="1" applyAlignment="1">
      <alignment horizontal="center" vertical="center"/>
    </xf>
    <xf numFmtId="0" fontId="8" fillId="7" borderId="25" xfId="0" applyFont="1" applyFill="1" applyBorder="1" applyAlignment="1">
      <alignment horizontal="center" vertical="center"/>
    </xf>
    <xf numFmtId="0" fontId="9" fillId="7" borderId="25" xfId="0" applyFont="1" applyFill="1" applyBorder="1" applyAlignment="1">
      <alignment horizontal="center" vertical="center"/>
    </xf>
    <xf numFmtId="0" fontId="11" fillId="7" borderId="25" xfId="0" applyFont="1" applyFill="1" applyBorder="1" applyAlignment="1">
      <alignment horizontal="center" vertical="center"/>
    </xf>
    <xf numFmtId="0" fontId="8" fillId="8" borderId="25" xfId="0" applyFont="1" applyFill="1" applyBorder="1" applyAlignment="1">
      <alignment horizontal="center" vertical="center"/>
    </xf>
    <xf numFmtId="0" fontId="19" fillId="8" borderId="25" xfId="0" applyFont="1" applyFill="1" applyBorder="1" applyAlignment="1">
      <alignment horizontal="center" vertical="center"/>
    </xf>
    <xf numFmtId="0" fontId="9" fillId="8" borderId="25" xfId="0" applyFont="1" applyFill="1" applyBorder="1" applyAlignment="1">
      <alignment horizontal="center" vertical="center"/>
    </xf>
    <xf numFmtId="0" fontId="11" fillId="8" borderId="25" xfId="0" applyFont="1" applyFill="1" applyBorder="1" applyAlignment="1">
      <alignment horizontal="center" vertical="center"/>
    </xf>
    <xf numFmtId="0" fontId="0" fillId="4" borderId="0" xfId="0" applyFill="1"/>
    <xf numFmtId="0" fontId="0" fillId="7" borderId="0" xfId="0" applyFill="1"/>
    <xf numFmtId="0" fontId="0" fillId="8" borderId="0" xfId="0" applyFill="1"/>
    <xf numFmtId="0" fontId="0" fillId="9" borderId="0" xfId="0" applyFill="1"/>
    <xf numFmtId="0" fontId="9" fillId="10" borderId="25" xfId="0" applyFont="1" applyFill="1" applyBorder="1" applyAlignment="1">
      <alignment horizontal="center" vertical="center"/>
    </xf>
    <xf numFmtId="0" fontId="9" fillId="11" borderId="25" xfId="0" applyFont="1" applyFill="1" applyBorder="1" applyAlignment="1">
      <alignment horizontal="center" vertical="center"/>
    </xf>
    <xf numFmtId="0" fontId="9" fillId="12" borderId="25" xfId="0" applyFont="1" applyFill="1" applyBorder="1" applyAlignment="1">
      <alignment horizontal="center" vertical="center"/>
    </xf>
    <xf numFmtId="0" fontId="9" fillId="13" borderId="25" xfId="0" applyFont="1" applyFill="1" applyBorder="1" applyAlignment="1">
      <alignment horizontal="center" vertical="center"/>
    </xf>
    <xf numFmtId="0" fontId="8" fillId="14" borderId="25" xfId="0" applyFont="1" applyFill="1" applyBorder="1" applyAlignment="1">
      <alignment horizontal="center" vertical="center"/>
    </xf>
    <xf numFmtId="0" fontId="19" fillId="14" borderId="25" xfId="0" applyFont="1" applyFill="1" applyBorder="1" applyAlignment="1">
      <alignment horizontal="center" vertical="center"/>
    </xf>
    <xf numFmtId="0" fontId="10" fillId="14" borderId="25" xfId="0" applyFont="1" applyFill="1" applyBorder="1" applyAlignment="1">
      <alignment horizontal="center" vertical="center"/>
    </xf>
    <xf numFmtId="0" fontId="8" fillId="9" borderId="25" xfId="0" applyFont="1" applyFill="1" applyBorder="1" applyAlignment="1">
      <alignment horizontal="center" vertical="center"/>
    </xf>
    <xf numFmtId="0" fontId="19" fillId="9" borderId="25" xfId="0" applyFont="1" applyFill="1" applyBorder="1" applyAlignment="1">
      <alignment horizontal="center" vertical="center"/>
    </xf>
    <xf numFmtId="0" fontId="10" fillId="9" borderId="25" xfId="0" applyFont="1" applyFill="1" applyBorder="1" applyAlignment="1">
      <alignment horizontal="center" vertical="center"/>
    </xf>
    <xf numFmtId="0" fontId="8" fillId="15" borderId="25" xfId="0" applyFont="1" applyFill="1" applyBorder="1" applyAlignment="1">
      <alignment horizontal="center" vertical="center"/>
    </xf>
    <xf numFmtId="0" fontId="19" fillId="15" borderId="25" xfId="0" applyFont="1" applyFill="1" applyBorder="1" applyAlignment="1">
      <alignment horizontal="center" vertical="center"/>
    </xf>
    <xf numFmtId="0" fontId="11" fillId="15" borderId="25" xfId="0" applyFont="1" applyFill="1" applyBorder="1" applyAlignment="1">
      <alignment horizontal="center" vertical="center"/>
    </xf>
    <xf numFmtId="0" fontId="0" fillId="15" borderId="0" xfId="0" applyFill="1" applyAlignment="1">
      <alignment vertical="center"/>
    </xf>
    <xf numFmtId="0" fontId="0" fillId="14" borderId="0" xfId="0" applyFill="1"/>
    <xf numFmtId="0" fontId="2" fillId="0" borderId="0" xfId="0" applyFont="1"/>
    <xf numFmtId="0" fontId="9" fillId="6" borderId="1" xfId="0" applyFont="1" applyFill="1" applyBorder="1" applyAlignment="1">
      <alignment horizontal="center" vertical="center"/>
    </xf>
    <xf numFmtId="0" fontId="9" fillId="3" borderId="26" xfId="0" applyFont="1" applyFill="1" applyBorder="1" applyAlignment="1">
      <alignment horizontal="center" vertical="center"/>
    </xf>
    <xf numFmtId="0" fontId="9" fillId="5" borderId="27" xfId="0" applyFont="1" applyFill="1" applyBorder="1" applyAlignment="1">
      <alignment horizontal="center" vertical="center"/>
    </xf>
    <xf numFmtId="0" fontId="11" fillId="0" borderId="26" xfId="0" applyFont="1" applyBorder="1" applyAlignment="1">
      <alignment horizontal="center" vertical="center"/>
    </xf>
    <xf numFmtId="0" fontId="9" fillId="0" borderId="16" xfId="0" applyFont="1" applyBorder="1" applyAlignment="1">
      <alignment horizontal="center" vertical="center"/>
    </xf>
    <xf numFmtId="0" fontId="11" fillId="0" borderId="12" xfId="0" applyFont="1" applyBorder="1" applyAlignment="1">
      <alignment horizontal="center" vertical="center"/>
    </xf>
    <xf numFmtId="0" fontId="11" fillId="0" borderId="16" xfId="0" applyFont="1" applyBorder="1" applyAlignment="1">
      <alignment horizontal="center" vertical="center"/>
    </xf>
    <xf numFmtId="1" fontId="10" fillId="0" borderId="25" xfId="0" applyNumberFormat="1" applyFont="1" applyBorder="1" applyAlignment="1">
      <alignment horizontal="center"/>
    </xf>
    <xf numFmtId="0" fontId="9" fillId="0" borderId="26" xfId="0" applyFont="1" applyBorder="1" applyAlignment="1">
      <alignment horizontal="center" vertical="center"/>
    </xf>
    <xf numFmtId="0" fontId="9" fillId="0" borderId="28" xfId="0" applyFont="1" applyBorder="1" applyAlignment="1">
      <alignment horizontal="center" vertical="center"/>
    </xf>
    <xf numFmtId="9" fontId="15" fillId="0" borderId="0" xfId="2" applyFont="1" applyFill="1" applyBorder="1" applyAlignment="1">
      <alignment horizontal="center" vertical="center"/>
    </xf>
    <xf numFmtId="0" fontId="19" fillId="4" borderId="12" xfId="0" applyFont="1" applyFill="1" applyBorder="1" applyAlignment="1">
      <alignment horizontal="center" vertical="center"/>
    </xf>
    <xf numFmtId="10" fontId="19" fillId="0" borderId="12" xfId="2" applyNumberFormat="1" applyFont="1" applyFill="1" applyBorder="1" applyAlignment="1">
      <alignment horizontal="center" vertical="center"/>
    </xf>
    <xf numFmtId="0" fontId="19" fillId="7" borderId="12" xfId="0" applyFont="1" applyFill="1" applyBorder="1" applyAlignment="1">
      <alignment horizontal="center" vertical="center"/>
    </xf>
    <xf numFmtId="0" fontId="19" fillId="8" borderId="12" xfId="0" applyFont="1" applyFill="1" applyBorder="1" applyAlignment="1">
      <alignment horizontal="center" vertical="center"/>
    </xf>
    <xf numFmtId="0" fontId="15" fillId="0" borderId="1" xfId="0" applyFont="1" applyBorder="1" applyAlignment="1">
      <alignment horizontal="center" vertical="center"/>
    </xf>
    <xf numFmtId="9" fontId="15" fillId="0" borderId="1" xfId="2" applyFont="1" applyFill="1" applyBorder="1" applyAlignment="1">
      <alignment horizontal="center" vertical="center"/>
    </xf>
    <xf numFmtId="0" fontId="9" fillId="0" borderId="28" xfId="0" applyFont="1" applyBorder="1" applyAlignment="1">
      <alignment horizontal="left" vertical="center"/>
    </xf>
    <xf numFmtId="0" fontId="9" fillId="0" borderId="28" xfId="0" applyFont="1" applyBorder="1" applyAlignment="1">
      <alignment vertical="center"/>
    </xf>
    <xf numFmtId="0" fontId="8" fillId="0" borderId="25" xfId="0" applyFont="1" applyBorder="1" applyAlignment="1">
      <alignment horizontal="left" vertical="center"/>
    </xf>
    <xf numFmtId="0" fontId="3" fillId="0" borderId="25" xfId="0" applyFont="1" applyBorder="1" applyAlignment="1">
      <alignment horizontal="center" vertical="center"/>
    </xf>
    <xf numFmtId="0" fontId="9" fillId="16" borderId="25" xfId="0" applyFont="1" applyFill="1" applyBorder="1" applyAlignment="1">
      <alignment horizontal="center" vertical="center"/>
    </xf>
    <xf numFmtId="0" fontId="8" fillId="0" borderId="28" xfId="0" applyFont="1" applyBorder="1" applyAlignment="1">
      <alignment horizontal="left" vertical="center"/>
    </xf>
    <xf numFmtId="0" fontId="8" fillId="0" borderId="26" xfId="0" applyFont="1" applyBorder="1" applyAlignment="1">
      <alignment horizontal="center" vertical="center"/>
    </xf>
    <xf numFmtId="0" fontId="8" fillId="0" borderId="28" xfId="0" applyFont="1" applyBorder="1" applyAlignment="1">
      <alignment horizontal="center" vertical="center"/>
    </xf>
    <xf numFmtId="0" fontId="23" fillId="0" borderId="28" xfId="0" applyFont="1" applyBorder="1" applyAlignment="1">
      <alignment horizontal="center" vertical="center"/>
    </xf>
    <xf numFmtId="0" fontId="10" fillId="0" borderId="26" xfId="0" applyFont="1" applyBorder="1" applyAlignment="1">
      <alignment horizontal="center" vertical="center"/>
    </xf>
    <xf numFmtId="0" fontId="3" fillId="2" borderId="26" xfId="0" applyFont="1" applyFill="1" applyBorder="1" applyAlignment="1">
      <alignment horizontal="center" vertical="center" wrapText="1"/>
    </xf>
    <xf numFmtId="0" fontId="3" fillId="2" borderId="27" xfId="0" applyFont="1" applyFill="1" applyBorder="1" applyAlignment="1">
      <alignment horizontal="center" vertical="center" wrapText="1"/>
    </xf>
    <xf numFmtId="0" fontId="3" fillId="2" borderId="28" xfId="0" applyFont="1" applyFill="1" applyBorder="1" applyAlignment="1">
      <alignment horizontal="center" vertical="center" wrapText="1"/>
    </xf>
    <xf numFmtId="164" fontId="3" fillId="2" borderId="26" xfId="1" applyFont="1" applyFill="1" applyBorder="1" applyAlignment="1">
      <alignment horizontal="center" vertical="center" wrapText="1"/>
    </xf>
    <xf numFmtId="164" fontId="3" fillId="2" borderId="28" xfId="1" applyFont="1" applyFill="1" applyBorder="1" applyAlignment="1">
      <alignment horizontal="center" vertical="center" wrapText="1"/>
    </xf>
    <xf numFmtId="164" fontId="3" fillId="2" borderId="27" xfId="1" applyFont="1" applyFill="1" applyBorder="1" applyAlignment="1">
      <alignment horizontal="center" vertical="center" wrapText="1"/>
    </xf>
    <xf numFmtId="164" fontId="0" fillId="2" borderId="0" xfId="0" applyNumberFormat="1" applyFill="1" applyAlignment="1">
      <alignment horizontal="center"/>
    </xf>
    <xf numFmtId="0" fontId="0" fillId="2" borderId="0" xfId="0" applyFill="1" applyAlignment="1">
      <alignment horizontal="center"/>
    </xf>
    <xf numFmtId="164" fontId="0" fillId="2" borderId="1" xfId="0" applyNumberFormat="1" applyFill="1" applyBorder="1" applyAlignment="1">
      <alignment horizontal="center"/>
    </xf>
    <xf numFmtId="0" fontId="0" fillId="2" borderId="1" xfId="0" applyFill="1" applyBorder="1" applyAlignment="1">
      <alignment horizontal="center"/>
    </xf>
    <xf numFmtId="164" fontId="5" fillId="2" borderId="8" xfId="1" applyFont="1" applyFill="1" applyBorder="1" applyAlignment="1">
      <alignment horizontal="center" wrapText="1"/>
    </xf>
    <xf numFmtId="164" fontId="5" fillId="2" borderId="22" xfId="1" applyFont="1" applyFill="1" applyBorder="1" applyAlignment="1">
      <alignment horizontal="center" wrapText="1"/>
    </xf>
    <xf numFmtId="164" fontId="5" fillId="2" borderId="8" xfId="1" applyFont="1" applyFill="1" applyBorder="1" applyAlignment="1">
      <alignment horizontal="center" vertical="center" wrapText="1"/>
    </xf>
    <xf numFmtId="164" fontId="5" fillId="2" borderId="22" xfId="1" applyFont="1" applyFill="1" applyBorder="1" applyAlignment="1">
      <alignment horizontal="center" vertical="center" wrapText="1"/>
    </xf>
    <xf numFmtId="164" fontId="5" fillId="2" borderId="9" xfId="1" applyFont="1" applyFill="1" applyBorder="1" applyAlignment="1">
      <alignment horizontal="center" wrapText="1"/>
    </xf>
    <xf numFmtId="0" fontId="2" fillId="2" borderId="6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2" fillId="2" borderId="21" xfId="0" applyFont="1" applyFill="1" applyBorder="1" applyAlignment="1">
      <alignment horizontal="center" vertical="center"/>
    </xf>
    <xf numFmtId="164" fontId="2" fillId="2" borderId="6" xfId="1" applyFont="1" applyFill="1" applyBorder="1" applyAlignment="1">
      <alignment horizontal="center" vertical="center"/>
    </xf>
    <xf numFmtId="164" fontId="2" fillId="2" borderId="7" xfId="1" applyFont="1" applyFill="1" applyBorder="1" applyAlignment="1">
      <alignment horizontal="center" vertical="center"/>
    </xf>
    <xf numFmtId="164" fontId="2" fillId="2" borderId="21" xfId="1" applyFont="1" applyFill="1" applyBorder="1" applyAlignment="1">
      <alignment horizontal="center" vertical="center"/>
    </xf>
    <xf numFmtId="164" fontId="5" fillId="2" borderId="6" xfId="1" applyFont="1" applyFill="1" applyBorder="1" applyAlignment="1">
      <alignment horizontal="center"/>
    </xf>
    <xf numFmtId="164" fontId="5" fillId="2" borderId="21" xfId="1" applyFont="1" applyFill="1" applyBorder="1" applyAlignment="1">
      <alignment horizontal="center"/>
    </xf>
    <xf numFmtId="164" fontId="5" fillId="2" borderId="8" xfId="1" applyFont="1" applyFill="1" applyBorder="1" applyAlignment="1">
      <alignment horizontal="center"/>
    </xf>
    <xf numFmtId="164" fontId="5" fillId="2" borderId="22" xfId="1" applyFont="1" applyFill="1" applyBorder="1" applyAlignment="1">
      <alignment horizontal="center"/>
    </xf>
    <xf numFmtId="0" fontId="3" fillId="2" borderId="25" xfId="0" applyFont="1" applyFill="1" applyBorder="1" applyAlignment="1">
      <alignment horizontal="center" vertical="center"/>
    </xf>
    <xf numFmtId="164" fontId="5" fillId="2" borderId="10" xfId="1" applyFont="1" applyFill="1" applyBorder="1" applyAlignment="1">
      <alignment horizontal="center"/>
    </xf>
    <xf numFmtId="164" fontId="5" fillId="2" borderId="23" xfId="1" applyFont="1" applyFill="1" applyBorder="1" applyAlignment="1">
      <alignment horizontal="center"/>
    </xf>
    <xf numFmtId="164" fontId="5" fillId="2" borderId="29" xfId="1" applyFont="1" applyFill="1" applyBorder="1" applyAlignment="1">
      <alignment horizontal="center" wrapText="1"/>
    </xf>
    <xf numFmtId="164" fontId="5" fillId="2" borderId="30" xfId="1" applyFont="1" applyFill="1" applyBorder="1" applyAlignment="1">
      <alignment horizontal="center" wrapText="1"/>
    </xf>
    <xf numFmtId="0" fontId="2" fillId="2" borderId="29" xfId="0" applyFont="1" applyFill="1" applyBorder="1" applyAlignment="1">
      <alignment horizontal="left" wrapText="1"/>
    </xf>
    <xf numFmtId="0" fontId="0" fillId="2" borderId="31" xfId="0" applyFill="1" applyBorder="1" applyAlignment="1">
      <alignment horizontal="left" wrapText="1"/>
    </xf>
    <xf numFmtId="0" fontId="0" fillId="2" borderId="30" xfId="0" applyFill="1" applyBorder="1" applyAlignment="1">
      <alignment horizontal="left" wrapText="1"/>
    </xf>
    <xf numFmtId="0" fontId="2" fillId="2" borderId="8" xfId="0" applyFont="1" applyFill="1" applyBorder="1" applyAlignment="1">
      <alignment horizontal="left" wrapText="1"/>
    </xf>
    <xf numFmtId="0" fontId="0" fillId="2" borderId="9" xfId="0" applyFill="1" applyBorder="1" applyAlignment="1">
      <alignment horizontal="left" wrapText="1"/>
    </xf>
    <xf numFmtId="0" fontId="0" fillId="2" borderId="22" xfId="0" applyFill="1" applyBorder="1" applyAlignment="1">
      <alignment horizontal="left" wrapText="1"/>
    </xf>
    <xf numFmtId="0" fontId="3" fillId="2" borderId="25" xfId="0" applyFont="1" applyFill="1" applyBorder="1" applyAlignment="1">
      <alignment horizontal="center" vertical="center" wrapText="1"/>
    </xf>
    <xf numFmtId="0" fontId="3" fillId="2" borderId="13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15" xfId="0" applyFont="1" applyFill="1" applyBorder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17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left" wrapText="1"/>
    </xf>
    <xf numFmtId="0" fontId="0" fillId="2" borderId="7" xfId="0" applyFill="1" applyBorder="1" applyAlignment="1">
      <alignment horizontal="left" wrapText="1"/>
    </xf>
    <xf numFmtId="0" fontId="0" fillId="2" borderId="21" xfId="0" applyFill="1" applyBorder="1" applyAlignment="1">
      <alignment horizontal="left" wrapText="1"/>
    </xf>
    <xf numFmtId="164" fontId="5" fillId="2" borderId="6" xfId="1" applyFont="1" applyFill="1" applyBorder="1" applyAlignment="1">
      <alignment horizontal="center" wrapText="1"/>
    </xf>
    <xf numFmtId="164" fontId="5" fillId="2" borderId="21" xfId="1" applyFont="1" applyFill="1" applyBorder="1" applyAlignment="1">
      <alignment horizontal="center" wrapText="1"/>
    </xf>
    <xf numFmtId="0" fontId="4" fillId="2" borderId="10" xfId="0" applyFont="1" applyFill="1" applyBorder="1" applyAlignment="1">
      <alignment vertical="center" wrapText="1"/>
    </xf>
    <xf numFmtId="0" fontId="4" fillId="2" borderId="11" xfId="0" applyFont="1" applyFill="1" applyBorder="1" applyAlignment="1">
      <alignment vertical="center" wrapText="1"/>
    </xf>
    <xf numFmtId="0" fontId="4" fillId="2" borderId="23" xfId="0" applyFont="1" applyFill="1" applyBorder="1" applyAlignment="1">
      <alignment vertical="center" wrapText="1"/>
    </xf>
    <xf numFmtId="164" fontId="5" fillId="2" borderId="17" xfId="1" applyFont="1" applyFill="1" applyBorder="1" applyAlignment="1">
      <alignment horizontal="center" wrapText="1"/>
    </xf>
    <xf numFmtId="164" fontId="5" fillId="2" borderId="5" xfId="1" applyFont="1" applyFill="1" applyBorder="1" applyAlignment="1">
      <alignment horizontal="center" wrapText="1"/>
    </xf>
    <xf numFmtId="164" fontId="5" fillId="2" borderId="17" xfId="1" applyFont="1" applyFill="1" applyBorder="1" applyAlignment="1">
      <alignment horizontal="center" vertical="center" wrapText="1"/>
    </xf>
    <xf numFmtId="164" fontId="5" fillId="2" borderId="5" xfId="1" applyFont="1" applyFill="1" applyBorder="1" applyAlignment="1">
      <alignment horizontal="center" vertical="center" wrapText="1"/>
    </xf>
    <xf numFmtId="164" fontId="5" fillId="2" borderId="10" xfId="1" applyFont="1" applyFill="1" applyBorder="1" applyAlignment="1">
      <alignment horizontal="center" wrapText="1"/>
    </xf>
    <xf numFmtId="164" fontId="5" fillId="2" borderId="11" xfId="1" applyFont="1" applyFill="1" applyBorder="1" applyAlignment="1">
      <alignment horizontal="center" wrapText="1"/>
    </xf>
    <xf numFmtId="164" fontId="5" fillId="2" borderId="23" xfId="1" applyFont="1" applyFill="1" applyBorder="1" applyAlignment="1">
      <alignment horizontal="center" wrapText="1"/>
    </xf>
    <xf numFmtId="0" fontId="2" fillId="2" borderId="8" xfId="0" applyFont="1" applyFill="1" applyBorder="1" applyAlignment="1">
      <alignment wrapText="1"/>
    </xf>
    <xf numFmtId="0" fontId="0" fillId="2" borderId="9" xfId="0" applyFill="1" applyBorder="1" applyAlignment="1">
      <alignment wrapText="1"/>
    </xf>
    <xf numFmtId="0" fontId="0" fillId="2" borderId="22" xfId="0" applyFill="1" applyBorder="1" applyAlignment="1">
      <alignment wrapText="1"/>
    </xf>
    <xf numFmtId="164" fontId="5" fillId="2" borderId="7" xfId="1" applyFont="1" applyFill="1" applyBorder="1" applyAlignment="1">
      <alignment horizontal="center" wrapText="1"/>
    </xf>
    <xf numFmtId="0" fontId="2" fillId="2" borderId="9" xfId="0" applyFont="1" applyFill="1" applyBorder="1" applyAlignment="1">
      <alignment wrapText="1"/>
    </xf>
    <xf numFmtId="0" fontId="2" fillId="2" borderId="22" xfId="0" applyFont="1" applyFill="1" applyBorder="1" applyAlignment="1">
      <alignment wrapText="1"/>
    </xf>
    <xf numFmtId="0" fontId="2" fillId="2" borderId="10" xfId="0" applyFont="1" applyFill="1" applyBorder="1" applyAlignment="1">
      <alignment horizontal="left" wrapText="1"/>
    </xf>
    <xf numFmtId="0" fontId="0" fillId="2" borderId="11" xfId="0" applyFill="1" applyBorder="1" applyAlignment="1">
      <alignment horizontal="left" wrapText="1"/>
    </xf>
    <xf numFmtId="0" fontId="0" fillId="2" borderId="23" xfId="0" applyFill="1" applyBorder="1" applyAlignment="1">
      <alignment horizontal="left" wrapText="1"/>
    </xf>
    <xf numFmtId="0" fontId="2" fillId="2" borderId="10" xfId="0" applyFont="1" applyFill="1" applyBorder="1" applyAlignment="1">
      <alignment horizontal="center"/>
    </xf>
    <xf numFmtId="0" fontId="2" fillId="2" borderId="11" xfId="0" applyFont="1" applyFill="1" applyBorder="1" applyAlignment="1">
      <alignment horizontal="center"/>
    </xf>
    <xf numFmtId="0" fontId="2" fillId="2" borderId="23" xfId="0" applyFont="1" applyFill="1" applyBorder="1" applyAlignment="1">
      <alignment horizontal="center"/>
    </xf>
    <xf numFmtId="164" fontId="5" fillId="2" borderId="11" xfId="1" applyFont="1" applyFill="1" applyBorder="1" applyAlignment="1">
      <alignment horizontal="center"/>
    </xf>
    <xf numFmtId="0" fontId="3" fillId="2" borderId="26" xfId="0" applyFont="1" applyFill="1" applyBorder="1" applyAlignment="1">
      <alignment horizontal="center" vertical="center"/>
    </xf>
    <xf numFmtId="0" fontId="3" fillId="2" borderId="27" xfId="0" applyFont="1" applyFill="1" applyBorder="1" applyAlignment="1">
      <alignment horizontal="center" vertical="center"/>
    </xf>
    <xf numFmtId="0" fontId="3" fillId="2" borderId="28" xfId="0" applyFont="1" applyFill="1" applyBorder="1" applyAlignment="1">
      <alignment horizontal="center" vertical="center"/>
    </xf>
    <xf numFmtId="164" fontId="3" fillId="2" borderId="26" xfId="0" applyNumberFormat="1" applyFont="1" applyFill="1" applyBorder="1" applyAlignment="1">
      <alignment horizontal="right" vertical="center"/>
    </xf>
    <xf numFmtId="0" fontId="3" fillId="2" borderId="27" xfId="0" applyFont="1" applyFill="1" applyBorder="1" applyAlignment="1">
      <alignment horizontal="right" vertical="center"/>
    </xf>
    <xf numFmtId="0" fontId="3" fillId="2" borderId="28" xfId="0" applyFont="1" applyFill="1" applyBorder="1" applyAlignment="1">
      <alignment horizontal="right" vertical="center"/>
    </xf>
    <xf numFmtId="0" fontId="2" fillId="2" borderId="8" xfId="0" applyFont="1" applyFill="1" applyBorder="1" applyAlignment="1">
      <alignment horizontal="center"/>
    </xf>
    <xf numFmtId="0" fontId="2" fillId="2" borderId="9" xfId="0" applyFont="1" applyFill="1" applyBorder="1" applyAlignment="1">
      <alignment horizontal="center"/>
    </xf>
    <xf numFmtId="0" fontId="2" fillId="2" borderId="22" xfId="0" applyFont="1" applyFill="1" applyBorder="1" applyAlignment="1">
      <alignment horizontal="center"/>
    </xf>
    <xf numFmtId="164" fontId="5" fillId="2" borderId="9" xfId="1" applyFont="1" applyFill="1" applyBorder="1" applyAlignment="1">
      <alignment horizontal="center"/>
    </xf>
    <xf numFmtId="164" fontId="3" fillId="2" borderId="25" xfId="0" applyNumberFormat="1" applyFont="1" applyFill="1" applyBorder="1" applyAlignment="1">
      <alignment horizontal="center" vertical="center"/>
    </xf>
    <xf numFmtId="0" fontId="3" fillId="2" borderId="13" xfId="0" applyFont="1" applyFill="1" applyBorder="1" applyAlignment="1">
      <alignment horizontal="center" wrapText="1"/>
    </xf>
    <xf numFmtId="0" fontId="3" fillId="2" borderId="2" xfId="0" applyFont="1" applyFill="1" applyBorder="1" applyAlignment="1">
      <alignment horizontal="center" wrapText="1"/>
    </xf>
    <xf numFmtId="0" fontId="3" fillId="2" borderId="17" xfId="0" applyFont="1" applyFill="1" applyBorder="1" applyAlignment="1">
      <alignment horizontal="center" wrapText="1"/>
    </xf>
    <xf numFmtId="0" fontId="3" fillId="2" borderId="5" xfId="0" applyFont="1" applyFill="1" applyBorder="1" applyAlignment="1">
      <alignment horizontal="center" wrapText="1"/>
    </xf>
    <xf numFmtId="164" fontId="5" fillId="2" borderId="7" xfId="1" applyFont="1" applyFill="1" applyBorder="1" applyAlignment="1">
      <alignment horizontal="center"/>
    </xf>
    <xf numFmtId="0" fontId="2" fillId="2" borderId="6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0" fillId="2" borderId="7" xfId="0" applyFill="1" applyBorder="1" applyAlignment="1">
      <alignment horizontal="center"/>
    </xf>
    <xf numFmtId="0" fontId="0" fillId="2" borderId="21" xfId="0" applyFill="1" applyBorder="1" applyAlignment="1">
      <alignment horizontal="center"/>
    </xf>
    <xf numFmtId="0" fontId="2" fillId="2" borderId="10" xfId="0" applyFont="1" applyFill="1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/>
    </xf>
    <xf numFmtId="0" fontId="2" fillId="2" borderId="23" xfId="0" applyFont="1" applyFill="1" applyBorder="1" applyAlignment="1">
      <alignment horizontal="center" vertical="center"/>
    </xf>
    <xf numFmtId="0" fontId="0" fillId="2" borderId="10" xfId="0" applyFill="1" applyBorder="1" applyAlignment="1">
      <alignment horizontal="right" vertical="center"/>
    </xf>
    <xf numFmtId="0" fontId="0" fillId="2" borderId="11" xfId="0" applyFill="1" applyBorder="1" applyAlignment="1">
      <alignment horizontal="right" vertical="center"/>
    </xf>
    <xf numFmtId="0" fontId="0" fillId="2" borderId="23" xfId="0" applyFill="1" applyBorder="1" applyAlignment="1">
      <alignment horizontal="right" vertical="center"/>
    </xf>
    <xf numFmtId="164" fontId="3" fillId="2" borderId="10" xfId="1" applyFont="1" applyFill="1" applyBorder="1" applyAlignment="1">
      <alignment horizontal="right" vertical="center"/>
    </xf>
    <xf numFmtId="164" fontId="3" fillId="2" borderId="11" xfId="1" applyFont="1" applyFill="1" applyBorder="1" applyAlignment="1">
      <alignment horizontal="right" vertical="center"/>
    </xf>
    <xf numFmtId="164" fontId="3" fillId="2" borderId="23" xfId="1" applyFont="1" applyFill="1" applyBorder="1" applyAlignment="1">
      <alignment horizontal="right" vertical="center"/>
    </xf>
    <xf numFmtId="0" fontId="3" fillId="2" borderId="13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17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0" fillId="2" borderId="7" xfId="0" applyFill="1" applyBorder="1" applyAlignment="1">
      <alignment horizontal="center" vertical="center"/>
    </xf>
    <xf numFmtId="0" fontId="0" fillId="2" borderId="21" xfId="0" applyFill="1" applyBorder="1" applyAlignment="1">
      <alignment horizontal="center" vertical="center"/>
    </xf>
    <xf numFmtId="164" fontId="5" fillId="2" borderId="6" xfId="1" applyFont="1" applyFill="1" applyBorder="1" applyAlignment="1">
      <alignment horizontal="center" vertical="center"/>
    </xf>
    <xf numFmtId="164" fontId="5" fillId="2" borderId="7" xfId="1" applyFont="1" applyFill="1" applyBorder="1" applyAlignment="1">
      <alignment horizontal="center" vertical="center"/>
    </xf>
    <xf numFmtId="164" fontId="5" fillId="2" borderId="21" xfId="1" applyFont="1" applyFill="1" applyBorder="1" applyAlignment="1">
      <alignment horizontal="center" vertical="center"/>
    </xf>
    <xf numFmtId="164" fontId="3" fillId="2" borderId="6" xfId="1" applyFont="1" applyFill="1" applyBorder="1" applyAlignment="1">
      <alignment horizontal="center" vertical="center"/>
    </xf>
    <xf numFmtId="164" fontId="3" fillId="2" borderId="7" xfId="1" applyFont="1" applyFill="1" applyBorder="1" applyAlignment="1">
      <alignment horizontal="center" vertical="center"/>
    </xf>
    <xf numFmtId="164" fontId="3" fillId="2" borderId="21" xfId="1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2" fillId="2" borderId="22" xfId="0" applyFont="1" applyFill="1" applyBorder="1" applyAlignment="1">
      <alignment horizontal="center" vertical="center"/>
    </xf>
    <xf numFmtId="164" fontId="5" fillId="2" borderId="8" xfId="1" applyFont="1" applyFill="1" applyBorder="1" applyAlignment="1">
      <alignment horizontal="center" vertical="center"/>
    </xf>
    <xf numFmtId="164" fontId="5" fillId="2" borderId="9" xfId="1" applyFont="1" applyFill="1" applyBorder="1" applyAlignment="1">
      <alignment horizontal="center" vertical="center"/>
    </xf>
    <xf numFmtId="164" fontId="5" fillId="2" borderId="22" xfId="1" applyFont="1" applyFill="1" applyBorder="1" applyAlignment="1">
      <alignment horizontal="center" vertical="center"/>
    </xf>
    <xf numFmtId="164" fontId="3" fillId="2" borderId="8" xfId="1" applyFont="1" applyFill="1" applyBorder="1" applyAlignment="1">
      <alignment horizontal="center" vertical="center"/>
    </xf>
    <xf numFmtId="164" fontId="3" fillId="2" borderId="9" xfId="1" applyFont="1" applyFill="1" applyBorder="1" applyAlignment="1">
      <alignment horizontal="center" vertical="center"/>
    </xf>
    <xf numFmtId="164" fontId="3" fillId="2" borderId="22" xfId="1" applyFont="1" applyFill="1" applyBorder="1" applyAlignment="1">
      <alignment horizontal="center" vertical="center"/>
    </xf>
    <xf numFmtId="164" fontId="5" fillId="2" borderId="8" xfId="1" applyFont="1" applyFill="1" applyBorder="1" applyAlignment="1">
      <alignment horizontal="right"/>
    </xf>
    <xf numFmtId="164" fontId="5" fillId="2" borderId="9" xfId="1" applyFont="1" applyFill="1" applyBorder="1" applyAlignment="1">
      <alignment horizontal="right"/>
    </xf>
    <xf numFmtId="164" fontId="5" fillId="2" borderId="22" xfId="1" applyFont="1" applyFill="1" applyBorder="1" applyAlignment="1">
      <alignment horizontal="right"/>
    </xf>
    <xf numFmtId="164" fontId="5" fillId="2" borderId="10" xfId="1" applyFont="1" applyFill="1" applyBorder="1" applyAlignment="1">
      <alignment horizontal="right"/>
    </xf>
    <xf numFmtId="164" fontId="5" fillId="2" borderId="11" xfId="1" applyFont="1" applyFill="1" applyBorder="1" applyAlignment="1">
      <alignment horizontal="right"/>
    </xf>
    <xf numFmtId="164" fontId="5" fillId="2" borderId="23" xfId="1" applyFont="1" applyFill="1" applyBorder="1" applyAlignment="1">
      <alignment horizontal="right"/>
    </xf>
    <xf numFmtId="0" fontId="2" fillId="2" borderId="0" xfId="0" applyFont="1" applyFill="1" applyAlignment="1">
      <alignment horizontal="center"/>
    </xf>
    <xf numFmtId="0" fontId="6" fillId="2" borderId="0" xfId="0" applyFont="1" applyFill="1" applyAlignment="1">
      <alignment horizontal="center"/>
    </xf>
    <xf numFmtId="0" fontId="0" fillId="2" borderId="26" xfId="0" applyFill="1" applyBorder="1" applyAlignment="1">
      <alignment horizontal="center" vertical="center"/>
    </xf>
    <xf numFmtId="0" fontId="0" fillId="2" borderId="28" xfId="0" applyFill="1" applyBorder="1" applyAlignment="1">
      <alignment horizontal="center" vertical="center"/>
    </xf>
    <xf numFmtId="0" fontId="0" fillId="2" borderId="29" xfId="0" applyFill="1" applyBorder="1" applyAlignment="1">
      <alignment horizontal="center" vertical="center"/>
    </xf>
    <xf numFmtId="0" fontId="0" fillId="2" borderId="30" xfId="0" applyFill="1" applyBorder="1" applyAlignment="1">
      <alignment horizontal="center" vertical="center"/>
    </xf>
    <xf numFmtId="0" fontId="0" fillId="2" borderId="32" xfId="0" applyFill="1" applyBorder="1" applyAlignment="1">
      <alignment horizontal="center" vertical="center"/>
    </xf>
    <xf numFmtId="0" fontId="0" fillId="2" borderId="33" xfId="0" applyFill="1" applyBorder="1" applyAlignment="1">
      <alignment horizontal="center" vertical="center"/>
    </xf>
    <xf numFmtId="0" fontId="0" fillId="2" borderId="17" xfId="0" applyFill="1" applyBorder="1" applyAlignment="1">
      <alignment horizontal="center" vertical="center"/>
    </xf>
    <xf numFmtId="0" fontId="0" fillId="2" borderId="5" xfId="0" applyFill="1" applyBorder="1" applyAlignment="1">
      <alignment horizontal="center" vertical="center"/>
    </xf>
    <xf numFmtId="164" fontId="3" fillId="2" borderId="15" xfId="1" applyFont="1" applyFill="1" applyBorder="1" applyAlignment="1">
      <alignment horizontal="center"/>
    </xf>
    <xf numFmtId="164" fontId="3" fillId="2" borderId="0" xfId="1" applyFont="1" applyFill="1" applyBorder="1" applyAlignment="1">
      <alignment horizontal="center"/>
    </xf>
    <xf numFmtId="164" fontId="3" fillId="2" borderId="3" xfId="1" applyFont="1" applyFill="1" applyBorder="1" applyAlignment="1">
      <alignment horizontal="center"/>
    </xf>
    <xf numFmtId="0" fontId="11" fillId="0" borderId="26" xfId="0" applyFont="1" applyBorder="1" applyAlignment="1">
      <alignment horizontal="center" vertical="center"/>
    </xf>
    <xf numFmtId="0" fontId="11" fillId="0" borderId="28" xfId="0" applyFont="1" applyBorder="1" applyAlignment="1">
      <alignment horizontal="center" vertical="center"/>
    </xf>
    <xf numFmtId="0" fontId="9" fillId="0" borderId="12" xfId="0" applyFont="1" applyBorder="1" applyAlignment="1">
      <alignment horizontal="center" vertical="center"/>
    </xf>
    <xf numFmtId="0" fontId="9" fillId="0" borderId="14" xfId="0" applyFont="1" applyBorder="1" applyAlignment="1">
      <alignment horizontal="center" vertical="center"/>
    </xf>
    <xf numFmtId="0" fontId="9" fillId="0" borderId="16" xfId="0" applyFont="1" applyBorder="1" applyAlignment="1">
      <alignment horizontal="center" vertical="center"/>
    </xf>
    <xf numFmtId="0" fontId="11" fillId="0" borderId="12" xfId="0" applyFont="1" applyBorder="1" applyAlignment="1">
      <alignment horizontal="center" vertical="center" wrapText="1"/>
    </xf>
    <xf numFmtId="0" fontId="11" fillId="0" borderId="16" xfId="0" applyFont="1" applyBorder="1" applyAlignment="1">
      <alignment horizontal="center" vertical="center" wrapText="1"/>
    </xf>
    <xf numFmtId="0" fontId="11" fillId="0" borderId="27" xfId="0" applyFont="1" applyBorder="1" applyAlignment="1">
      <alignment horizontal="center" vertical="center"/>
    </xf>
    <xf numFmtId="0" fontId="18" fillId="0" borderId="26" xfId="0" applyFont="1" applyBorder="1" applyAlignment="1">
      <alignment horizontal="center" vertical="center"/>
    </xf>
    <xf numFmtId="0" fontId="18" fillId="0" borderId="28" xfId="0" applyFont="1" applyBorder="1" applyAlignment="1">
      <alignment horizontal="center" vertical="center"/>
    </xf>
    <xf numFmtId="0" fontId="11" fillId="0" borderId="12" xfId="0" applyFont="1" applyBorder="1" applyAlignment="1">
      <alignment horizontal="center" vertical="center"/>
    </xf>
    <xf numFmtId="0" fontId="11" fillId="0" borderId="16" xfId="0" applyFont="1" applyBorder="1" applyAlignment="1">
      <alignment horizontal="center" vertical="center"/>
    </xf>
    <xf numFmtId="0" fontId="11" fillId="0" borderId="14" xfId="0" applyFont="1" applyBorder="1" applyAlignment="1">
      <alignment horizontal="center" vertical="center" wrapText="1"/>
    </xf>
    <xf numFmtId="0" fontId="8" fillId="0" borderId="26" xfId="0" applyFont="1" applyBorder="1" applyAlignment="1">
      <alignment horizontal="center" vertical="center"/>
    </xf>
    <xf numFmtId="0" fontId="8" fillId="0" borderId="28" xfId="0" applyFont="1" applyBorder="1" applyAlignment="1">
      <alignment horizontal="center" vertical="center"/>
    </xf>
    <xf numFmtId="0" fontId="11" fillId="0" borderId="14" xfId="0" applyFont="1" applyBorder="1" applyAlignment="1">
      <alignment horizontal="center" vertical="center"/>
    </xf>
    <xf numFmtId="0" fontId="19" fillId="0" borderId="13" xfId="0" applyFont="1" applyBorder="1" applyAlignment="1">
      <alignment horizontal="center" vertical="center"/>
    </xf>
    <xf numFmtId="0" fontId="19" fillId="0" borderId="2" xfId="0" applyFont="1" applyBorder="1" applyAlignment="1">
      <alignment horizontal="center" vertical="center"/>
    </xf>
    <xf numFmtId="0" fontId="22" fillId="0" borderId="13" xfId="0" applyFont="1" applyBorder="1" applyAlignment="1">
      <alignment horizontal="center" vertical="center"/>
    </xf>
    <xf numFmtId="0" fontId="22" fillId="0" borderId="1" xfId="0" applyFont="1" applyBorder="1" applyAlignment="1">
      <alignment horizontal="center" vertical="center"/>
    </xf>
    <xf numFmtId="0" fontId="22" fillId="0" borderId="2" xfId="0" applyFont="1" applyBorder="1" applyAlignment="1">
      <alignment horizontal="center" vertical="center"/>
    </xf>
    <xf numFmtId="0" fontId="22" fillId="0" borderId="15" xfId="0" applyFont="1" applyBorder="1" applyAlignment="1">
      <alignment horizontal="center" vertical="center"/>
    </xf>
    <xf numFmtId="0" fontId="22" fillId="0" borderId="0" xfId="0" applyFont="1" applyAlignment="1">
      <alignment horizontal="center" vertical="center"/>
    </xf>
    <xf numFmtId="0" fontId="22" fillId="0" borderId="3" xfId="0" applyFont="1" applyBorder="1" applyAlignment="1">
      <alignment horizontal="center" vertical="center"/>
    </xf>
    <xf numFmtId="0" fontId="22" fillId="0" borderId="17" xfId="0" applyFont="1" applyBorder="1" applyAlignment="1">
      <alignment horizontal="center" vertical="center"/>
    </xf>
    <xf numFmtId="0" fontId="22" fillId="0" borderId="4" xfId="0" applyFont="1" applyBorder="1" applyAlignment="1">
      <alignment horizontal="center" vertical="center"/>
    </xf>
    <xf numFmtId="0" fontId="22" fillId="0" borderId="5" xfId="0" applyFont="1" applyBorder="1" applyAlignment="1">
      <alignment horizontal="center" vertical="center"/>
    </xf>
    <xf numFmtId="0" fontId="22" fillId="0" borderId="13" xfId="0" applyFont="1" applyBorder="1" applyAlignment="1">
      <alignment horizontal="center" vertical="center" wrapText="1"/>
    </xf>
    <xf numFmtId="0" fontId="22" fillId="0" borderId="1" xfId="0" applyFont="1" applyBorder="1" applyAlignment="1">
      <alignment horizontal="center" vertical="center" wrapText="1"/>
    </xf>
    <xf numFmtId="0" fontId="22" fillId="0" borderId="2" xfId="0" applyFont="1" applyBorder="1" applyAlignment="1">
      <alignment horizontal="center" vertical="center" wrapText="1"/>
    </xf>
    <xf numFmtId="0" fontId="22" fillId="0" borderId="15" xfId="0" applyFont="1" applyBorder="1" applyAlignment="1">
      <alignment horizontal="center" vertical="center" wrapText="1"/>
    </xf>
    <xf numFmtId="0" fontId="22" fillId="0" borderId="0" xfId="0" applyFont="1" applyAlignment="1">
      <alignment horizontal="center" vertical="center" wrapText="1"/>
    </xf>
    <xf numFmtId="0" fontId="22" fillId="0" borderId="3" xfId="0" applyFont="1" applyBorder="1" applyAlignment="1">
      <alignment horizontal="center" vertical="center" wrapText="1"/>
    </xf>
    <xf numFmtId="0" fontId="22" fillId="0" borderId="17" xfId="0" applyFont="1" applyBorder="1" applyAlignment="1">
      <alignment horizontal="center" vertical="center" wrapText="1"/>
    </xf>
    <xf numFmtId="0" fontId="22" fillId="0" borderId="4" xfId="0" applyFont="1" applyBorder="1" applyAlignment="1">
      <alignment horizontal="center" vertical="center" wrapText="1"/>
    </xf>
    <xf numFmtId="0" fontId="22" fillId="0" borderId="5" xfId="0" applyFont="1" applyBorder="1" applyAlignment="1">
      <alignment horizontal="center" vertical="center" wrapText="1"/>
    </xf>
    <xf numFmtId="0" fontId="11" fillId="0" borderId="25" xfId="0" applyFont="1" applyBorder="1" applyAlignment="1">
      <alignment horizontal="center" vertical="center"/>
    </xf>
    <xf numFmtId="0" fontId="11" fillId="0" borderId="25" xfId="0" applyFont="1" applyBorder="1" applyAlignment="1">
      <alignment horizontal="center"/>
    </xf>
    <xf numFmtId="0" fontId="11" fillId="0" borderId="26" xfId="0" applyFont="1" applyBorder="1" applyAlignment="1">
      <alignment horizontal="center"/>
    </xf>
    <xf numFmtId="0" fontId="11" fillId="0" borderId="27" xfId="0" applyFont="1" applyBorder="1" applyAlignment="1">
      <alignment horizontal="center"/>
    </xf>
    <xf numFmtId="0" fontId="11" fillId="0" borderId="28" xfId="0" applyFont="1" applyBorder="1" applyAlignment="1">
      <alignment horizontal="center"/>
    </xf>
  </cellXfs>
  <cellStyles count="3">
    <cellStyle name="Comma [0]" xfId="1" builtinId="6"/>
    <cellStyle name="Normal" xfId="0" builtinId="0"/>
    <cellStyle name="Percent" xfId="2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381000</xdr:colOff>
      <xdr:row>36</xdr:row>
      <xdr:rowOff>114299</xdr:rowOff>
    </xdr:from>
    <xdr:to>
      <xdr:col>14</xdr:col>
      <xdr:colOff>200025</xdr:colOff>
      <xdr:row>38</xdr:row>
      <xdr:rowOff>19050</xdr:rowOff>
    </xdr:to>
    <xdr:sp macro="" textlink="">
      <xdr:nvSpPr>
        <xdr:cNvPr id="15" name="Rectangle 14">
          <a:extLst>
            <a:ext uri="{FF2B5EF4-FFF2-40B4-BE49-F238E27FC236}">
              <a16:creationId xmlns:a16="http://schemas.microsoft.com/office/drawing/2014/main" id="{00000000-0008-0000-0100-00000F000000}"/>
            </a:ext>
          </a:extLst>
        </xdr:cNvPr>
        <xdr:cNvSpPr/>
      </xdr:nvSpPr>
      <xdr:spPr>
        <a:xfrm>
          <a:off x="5953125" y="6257924"/>
          <a:ext cx="285750" cy="247651"/>
        </a:xfrm>
        <a:prstGeom prst="rect">
          <a:avLst/>
        </a:prstGeom>
        <a:noFill/>
        <a:ln w="3175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sz="1400">
              <a:solidFill>
                <a:sysClr val="windowText" lastClr="000000"/>
              </a:solidFill>
              <a:latin typeface="Arial"/>
              <a:cs typeface="Arial"/>
            </a:rPr>
            <a:t>+</a:t>
          </a:r>
          <a:endParaRPr lang="en-US" sz="1400">
            <a:solidFill>
              <a:sysClr val="windowText" lastClr="000000"/>
            </a:solidFill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197"/>
  <sheetViews>
    <sheetView view="pageLayout" topLeftCell="A160" zoomScaleNormal="100" workbookViewId="0">
      <selection activeCell="B107" sqref="B107:X183"/>
    </sheetView>
  </sheetViews>
  <sheetFormatPr defaultColWidth="9.140625" defaultRowHeight="12.75" x14ac:dyDescent="0.2"/>
  <cols>
    <col min="1" max="25" width="3.42578125" style="1" customWidth="1"/>
    <col min="26" max="26" width="9.140625" style="1"/>
    <col min="27" max="27" width="11.85546875" style="1" customWidth="1"/>
    <col min="28" max="16384" width="9.140625" style="1"/>
  </cols>
  <sheetData>
    <row r="1" spans="1:18" x14ac:dyDescent="0.2">
      <c r="A1" s="7" t="s">
        <v>57</v>
      </c>
    </row>
    <row r="2" spans="1:18" x14ac:dyDescent="0.2">
      <c r="A2" s="7" t="s">
        <v>58</v>
      </c>
      <c r="D2" s="16" t="s">
        <v>59</v>
      </c>
    </row>
    <row r="4" spans="1:18" x14ac:dyDescent="0.2">
      <c r="A4" s="7" t="s">
        <v>60</v>
      </c>
      <c r="B4" s="7" t="s">
        <v>61</v>
      </c>
      <c r="C4" s="7"/>
      <c r="D4" s="7"/>
      <c r="E4" s="7"/>
      <c r="F4" s="7"/>
    </row>
    <row r="6" spans="1:18" x14ac:dyDescent="0.2">
      <c r="B6" s="208" t="s">
        <v>62</v>
      </c>
      <c r="C6" s="208" t="s">
        <v>63</v>
      </c>
      <c r="D6" s="208"/>
      <c r="E6" s="208"/>
      <c r="F6" s="208"/>
      <c r="G6" s="208"/>
      <c r="H6" s="208"/>
      <c r="I6" s="208"/>
      <c r="J6" s="208" t="s">
        <v>64</v>
      </c>
      <c r="K6" s="208"/>
      <c r="L6" s="208"/>
      <c r="M6" s="208"/>
      <c r="N6" s="208"/>
      <c r="O6" s="208"/>
      <c r="P6" s="208" t="s">
        <v>67</v>
      </c>
      <c r="Q6" s="208"/>
      <c r="R6" s="208"/>
    </row>
    <row r="7" spans="1:18" x14ac:dyDescent="0.2">
      <c r="B7" s="208"/>
      <c r="C7" s="208"/>
      <c r="D7" s="208"/>
      <c r="E7" s="208"/>
      <c r="F7" s="208"/>
      <c r="G7" s="208"/>
      <c r="H7" s="208"/>
      <c r="I7" s="208"/>
      <c r="J7" s="208" t="s">
        <v>65</v>
      </c>
      <c r="K7" s="208"/>
      <c r="L7" s="208"/>
      <c r="M7" s="208" t="s">
        <v>66</v>
      </c>
      <c r="N7" s="208"/>
      <c r="O7" s="208"/>
      <c r="P7" s="208"/>
      <c r="Q7" s="208"/>
      <c r="R7" s="208"/>
    </row>
    <row r="8" spans="1:18" x14ac:dyDescent="0.2">
      <c r="B8" s="17"/>
      <c r="C8" s="18"/>
      <c r="D8" s="2"/>
      <c r="E8" s="2"/>
      <c r="F8" s="2"/>
      <c r="G8" s="2"/>
      <c r="H8" s="2"/>
      <c r="I8" s="3"/>
      <c r="J8" s="18"/>
      <c r="K8" s="2"/>
      <c r="L8" s="3"/>
      <c r="M8" s="18"/>
      <c r="N8" s="2"/>
      <c r="O8" s="3"/>
      <c r="P8" s="18"/>
      <c r="Q8" s="2"/>
      <c r="R8" s="3"/>
    </row>
    <row r="9" spans="1:18" x14ac:dyDescent="0.2">
      <c r="B9" s="19">
        <v>1</v>
      </c>
      <c r="C9" s="20" t="s">
        <v>2</v>
      </c>
      <c r="D9" s="7"/>
      <c r="E9" s="7"/>
      <c r="F9" s="7"/>
      <c r="G9" s="7"/>
      <c r="H9" s="7"/>
      <c r="I9" s="21"/>
      <c r="J9" s="325">
        <v>1800</v>
      </c>
      <c r="K9" s="326"/>
      <c r="L9" s="327"/>
      <c r="M9" s="325">
        <v>1527</v>
      </c>
      <c r="N9" s="326"/>
      <c r="O9" s="327"/>
      <c r="P9" s="325">
        <f>+M9+J9</f>
        <v>3327</v>
      </c>
      <c r="Q9" s="326"/>
      <c r="R9" s="327"/>
    </row>
    <row r="10" spans="1:18" x14ac:dyDescent="0.2">
      <c r="B10" s="22"/>
      <c r="C10" s="23"/>
      <c r="I10" s="4"/>
      <c r="J10" s="23"/>
      <c r="L10" s="4"/>
      <c r="M10" s="23"/>
      <c r="O10" s="4"/>
      <c r="P10" s="23"/>
      <c r="R10" s="4"/>
    </row>
    <row r="11" spans="1:18" x14ac:dyDescent="0.2">
      <c r="B11" s="24"/>
      <c r="C11" s="25"/>
      <c r="D11" s="5"/>
      <c r="E11" s="5"/>
      <c r="F11" s="5"/>
      <c r="G11" s="5"/>
      <c r="H11" s="5"/>
      <c r="I11" s="6"/>
      <c r="J11" s="25"/>
      <c r="K11" s="5"/>
      <c r="L11" s="6"/>
      <c r="M11" s="25"/>
      <c r="N11" s="5"/>
      <c r="O11" s="6"/>
      <c r="P11" s="25"/>
      <c r="Q11" s="5"/>
      <c r="R11" s="6"/>
    </row>
    <row r="13" spans="1:18" x14ac:dyDescent="0.2">
      <c r="A13" s="7" t="s">
        <v>68</v>
      </c>
      <c r="B13" s="7" t="s">
        <v>69</v>
      </c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</row>
    <row r="15" spans="1:18" x14ac:dyDescent="0.2">
      <c r="B15" s="208" t="s">
        <v>62</v>
      </c>
      <c r="C15" s="208" t="s">
        <v>70</v>
      </c>
      <c r="D15" s="208"/>
      <c r="E15" s="208"/>
      <c r="F15" s="208" t="s">
        <v>64</v>
      </c>
      <c r="G15" s="208"/>
      <c r="H15" s="208"/>
      <c r="I15" s="208"/>
      <c r="J15" s="208"/>
      <c r="K15" s="208"/>
      <c r="L15" s="208" t="s">
        <v>71</v>
      </c>
      <c r="M15" s="208"/>
      <c r="N15" s="208"/>
    </row>
    <row r="16" spans="1:18" x14ac:dyDescent="0.2">
      <c r="B16" s="208"/>
      <c r="C16" s="208"/>
      <c r="D16" s="208"/>
      <c r="E16" s="208"/>
      <c r="F16" s="257" t="s">
        <v>73</v>
      </c>
      <c r="G16" s="258"/>
      <c r="H16" s="259"/>
      <c r="I16" s="257" t="s">
        <v>74</v>
      </c>
      <c r="J16" s="258"/>
      <c r="K16" s="259"/>
      <c r="L16" s="208"/>
      <c r="M16" s="208"/>
      <c r="N16" s="208"/>
    </row>
    <row r="17" spans="2:14" x14ac:dyDescent="0.2">
      <c r="B17" s="208"/>
      <c r="C17" s="208"/>
      <c r="D17" s="208"/>
      <c r="E17" s="208"/>
      <c r="F17" s="208" t="s">
        <v>65</v>
      </c>
      <c r="G17" s="208"/>
      <c r="H17" s="208"/>
      <c r="I17" s="208" t="s">
        <v>66</v>
      </c>
      <c r="J17" s="208"/>
      <c r="K17" s="208"/>
      <c r="L17" s="208"/>
      <c r="M17" s="208"/>
      <c r="N17" s="208"/>
    </row>
    <row r="18" spans="2:14" x14ac:dyDescent="0.2">
      <c r="B18" s="26">
        <v>1</v>
      </c>
      <c r="C18" s="273" t="s">
        <v>1</v>
      </c>
      <c r="D18" s="275"/>
      <c r="E18" s="276"/>
      <c r="F18" s="204">
        <v>0</v>
      </c>
      <c r="G18" s="272"/>
      <c r="H18" s="205"/>
      <c r="I18" s="204">
        <v>1</v>
      </c>
      <c r="J18" s="272"/>
      <c r="K18" s="205"/>
      <c r="L18" s="204">
        <f>SUM(F18:K18)</f>
        <v>1</v>
      </c>
      <c r="M18" s="272"/>
      <c r="N18" s="205"/>
    </row>
    <row r="19" spans="2:14" x14ac:dyDescent="0.2">
      <c r="B19" s="27">
        <v>2</v>
      </c>
      <c r="C19" s="263" t="s">
        <v>4</v>
      </c>
      <c r="D19" s="264"/>
      <c r="E19" s="265"/>
      <c r="F19" s="206">
        <v>1</v>
      </c>
      <c r="G19" s="266"/>
      <c r="H19" s="207"/>
      <c r="I19" s="206">
        <v>1</v>
      </c>
      <c r="J19" s="266"/>
      <c r="K19" s="207"/>
      <c r="L19" s="206">
        <f>SUM(F19:K19)</f>
        <v>2</v>
      </c>
      <c r="M19" s="266"/>
      <c r="N19" s="207"/>
    </row>
    <row r="20" spans="2:14" x14ac:dyDescent="0.2">
      <c r="B20" s="27">
        <v>3</v>
      </c>
      <c r="C20" s="263" t="s">
        <v>3</v>
      </c>
      <c r="D20" s="264"/>
      <c r="E20" s="265"/>
      <c r="F20" s="206">
        <v>3</v>
      </c>
      <c r="G20" s="266"/>
      <c r="H20" s="207"/>
      <c r="I20" s="206">
        <v>0</v>
      </c>
      <c r="J20" s="266"/>
      <c r="K20" s="207"/>
      <c r="L20" s="206">
        <f t="shared" ref="L20:L34" si="0">+I20+F20</f>
        <v>3</v>
      </c>
      <c r="M20" s="266"/>
      <c r="N20" s="207"/>
    </row>
    <row r="21" spans="2:14" x14ac:dyDescent="0.2">
      <c r="B21" s="27">
        <v>4</v>
      </c>
      <c r="C21" s="263" t="s">
        <v>5</v>
      </c>
      <c r="D21" s="264"/>
      <c r="E21" s="265"/>
      <c r="F21" s="206">
        <v>7</v>
      </c>
      <c r="G21" s="266"/>
      <c r="H21" s="207"/>
      <c r="I21" s="206">
        <v>1</v>
      </c>
      <c r="J21" s="266"/>
      <c r="K21" s="207"/>
      <c r="L21" s="206">
        <f t="shared" si="0"/>
        <v>8</v>
      </c>
      <c r="M21" s="266"/>
      <c r="N21" s="207"/>
    </row>
    <row r="22" spans="2:14" x14ac:dyDescent="0.2">
      <c r="B22" s="27">
        <v>5</v>
      </c>
      <c r="C22" s="263" t="s">
        <v>6</v>
      </c>
      <c r="D22" s="264"/>
      <c r="E22" s="265"/>
      <c r="F22" s="206">
        <v>49</v>
      </c>
      <c r="G22" s="266"/>
      <c r="H22" s="207"/>
      <c r="I22" s="206">
        <v>44</v>
      </c>
      <c r="J22" s="266"/>
      <c r="K22" s="207"/>
      <c r="L22" s="206">
        <f t="shared" si="0"/>
        <v>93</v>
      </c>
      <c r="M22" s="266"/>
      <c r="N22" s="207"/>
    </row>
    <row r="23" spans="2:14" x14ac:dyDescent="0.2">
      <c r="B23" s="27">
        <v>6</v>
      </c>
      <c r="C23" s="263" t="s">
        <v>7</v>
      </c>
      <c r="D23" s="264"/>
      <c r="E23" s="265"/>
      <c r="F23" s="206">
        <v>96</v>
      </c>
      <c r="G23" s="266"/>
      <c r="H23" s="207"/>
      <c r="I23" s="206">
        <v>76</v>
      </c>
      <c r="J23" s="266"/>
      <c r="K23" s="207"/>
      <c r="L23" s="206">
        <f t="shared" si="0"/>
        <v>172</v>
      </c>
      <c r="M23" s="266"/>
      <c r="N23" s="207"/>
    </row>
    <row r="24" spans="2:14" x14ac:dyDescent="0.2">
      <c r="B24" s="27">
        <v>7</v>
      </c>
      <c r="C24" s="263" t="s">
        <v>9</v>
      </c>
      <c r="D24" s="264"/>
      <c r="E24" s="265"/>
      <c r="F24" s="206">
        <v>149</v>
      </c>
      <c r="G24" s="266"/>
      <c r="H24" s="207"/>
      <c r="I24" s="206">
        <v>113</v>
      </c>
      <c r="J24" s="266"/>
      <c r="K24" s="207"/>
      <c r="L24" s="206">
        <f t="shared" si="0"/>
        <v>262</v>
      </c>
      <c r="M24" s="266"/>
      <c r="N24" s="207"/>
    </row>
    <row r="25" spans="2:14" x14ac:dyDescent="0.2">
      <c r="B25" s="27">
        <v>8</v>
      </c>
      <c r="C25" s="263" t="s">
        <v>12</v>
      </c>
      <c r="D25" s="264"/>
      <c r="E25" s="265"/>
      <c r="F25" s="206">
        <v>139</v>
      </c>
      <c r="G25" s="266"/>
      <c r="H25" s="207"/>
      <c r="I25" s="206">
        <v>182</v>
      </c>
      <c r="J25" s="266"/>
      <c r="K25" s="207"/>
      <c r="L25" s="206">
        <f t="shared" si="0"/>
        <v>321</v>
      </c>
      <c r="M25" s="266"/>
      <c r="N25" s="207"/>
    </row>
    <row r="26" spans="2:14" x14ac:dyDescent="0.2">
      <c r="B26" s="27">
        <v>9</v>
      </c>
      <c r="C26" s="263" t="s">
        <v>15</v>
      </c>
      <c r="D26" s="264"/>
      <c r="E26" s="265"/>
      <c r="F26" s="206">
        <v>179</v>
      </c>
      <c r="G26" s="266"/>
      <c r="H26" s="207"/>
      <c r="I26" s="206">
        <v>345</v>
      </c>
      <c r="J26" s="266"/>
      <c r="K26" s="207"/>
      <c r="L26" s="206">
        <f t="shared" si="0"/>
        <v>524</v>
      </c>
      <c r="M26" s="266"/>
      <c r="N26" s="207"/>
    </row>
    <row r="27" spans="2:14" x14ac:dyDescent="0.2">
      <c r="B27" s="27">
        <v>10</v>
      </c>
      <c r="C27" s="263" t="s">
        <v>20</v>
      </c>
      <c r="D27" s="264"/>
      <c r="E27" s="265"/>
      <c r="F27" s="206">
        <v>153</v>
      </c>
      <c r="G27" s="266"/>
      <c r="H27" s="207"/>
      <c r="I27" s="206">
        <v>238</v>
      </c>
      <c r="J27" s="266"/>
      <c r="K27" s="207"/>
      <c r="L27" s="206">
        <f t="shared" si="0"/>
        <v>391</v>
      </c>
      <c r="M27" s="266"/>
      <c r="N27" s="207"/>
    </row>
    <row r="28" spans="2:14" x14ac:dyDescent="0.2">
      <c r="B28" s="27">
        <v>11</v>
      </c>
      <c r="C28" s="263" t="s">
        <v>29</v>
      </c>
      <c r="D28" s="264"/>
      <c r="E28" s="265"/>
      <c r="F28" s="309">
        <v>131</v>
      </c>
      <c r="G28" s="310"/>
      <c r="H28" s="311"/>
      <c r="I28" s="309">
        <v>232</v>
      </c>
      <c r="J28" s="310"/>
      <c r="K28" s="311"/>
      <c r="L28" s="309">
        <f t="shared" si="0"/>
        <v>363</v>
      </c>
      <c r="M28" s="310"/>
      <c r="N28" s="311"/>
    </row>
    <row r="29" spans="2:14" x14ac:dyDescent="0.2">
      <c r="B29" s="27">
        <v>12</v>
      </c>
      <c r="C29" s="263" t="s">
        <v>37</v>
      </c>
      <c r="D29" s="264"/>
      <c r="E29" s="265"/>
      <c r="F29" s="309">
        <v>243</v>
      </c>
      <c r="G29" s="310"/>
      <c r="H29" s="311"/>
      <c r="I29" s="309">
        <v>302</v>
      </c>
      <c r="J29" s="310"/>
      <c r="K29" s="311"/>
      <c r="L29" s="309">
        <f t="shared" si="0"/>
        <v>545</v>
      </c>
      <c r="M29" s="310"/>
      <c r="N29" s="311"/>
    </row>
    <row r="30" spans="2:14" x14ac:dyDescent="0.2">
      <c r="B30" s="27">
        <v>13</v>
      </c>
      <c r="C30" s="263" t="s">
        <v>42</v>
      </c>
      <c r="D30" s="264"/>
      <c r="E30" s="265"/>
      <c r="F30" s="309">
        <v>206</v>
      </c>
      <c r="G30" s="310"/>
      <c r="H30" s="311"/>
      <c r="I30" s="309">
        <v>150</v>
      </c>
      <c r="J30" s="310"/>
      <c r="K30" s="311"/>
      <c r="L30" s="309">
        <f t="shared" si="0"/>
        <v>356</v>
      </c>
      <c r="M30" s="310"/>
      <c r="N30" s="311"/>
    </row>
    <row r="31" spans="2:14" x14ac:dyDescent="0.2">
      <c r="B31" s="27">
        <v>14</v>
      </c>
      <c r="C31" s="263" t="s">
        <v>50</v>
      </c>
      <c r="D31" s="264"/>
      <c r="E31" s="265"/>
      <c r="F31" s="309">
        <v>149</v>
      </c>
      <c r="G31" s="310"/>
      <c r="H31" s="311"/>
      <c r="I31" s="309">
        <v>109</v>
      </c>
      <c r="J31" s="310"/>
      <c r="K31" s="311"/>
      <c r="L31" s="309">
        <f t="shared" si="0"/>
        <v>258</v>
      </c>
      <c r="M31" s="310"/>
      <c r="N31" s="311"/>
    </row>
    <row r="32" spans="2:14" x14ac:dyDescent="0.2">
      <c r="B32" s="27">
        <v>15</v>
      </c>
      <c r="C32" s="263" t="s">
        <v>55</v>
      </c>
      <c r="D32" s="264"/>
      <c r="E32" s="265"/>
      <c r="F32" s="309">
        <v>21</v>
      </c>
      <c r="G32" s="310"/>
      <c r="H32" s="311"/>
      <c r="I32" s="309">
        <v>5</v>
      </c>
      <c r="J32" s="310"/>
      <c r="K32" s="311"/>
      <c r="L32" s="309">
        <f t="shared" si="0"/>
        <v>26</v>
      </c>
      <c r="M32" s="310"/>
      <c r="N32" s="311"/>
    </row>
    <row r="33" spans="1:27" x14ac:dyDescent="0.2">
      <c r="B33" s="27">
        <v>16</v>
      </c>
      <c r="C33" s="263" t="s">
        <v>56</v>
      </c>
      <c r="D33" s="264"/>
      <c r="E33" s="265"/>
      <c r="F33" s="309">
        <v>1</v>
      </c>
      <c r="G33" s="310"/>
      <c r="H33" s="311"/>
      <c r="I33" s="309">
        <v>1</v>
      </c>
      <c r="J33" s="310"/>
      <c r="K33" s="311"/>
      <c r="L33" s="309">
        <f t="shared" si="0"/>
        <v>2</v>
      </c>
      <c r="M33" s="310"/>
      <c r="N33" s="311"/>
    </row>
    <row r="34" spans="1:27" x14ac:dyDescent="0.2">
      <c r="B34" s="28">
        <v>17</v>
      </c>
      <c r="C34" s="253" t="s">
        <v>72</v>
      </c>
      <c r="D34" s="254"/>
      <c r="E34" s="255"/>
      <c r="F34" s="312">
        <v>0</v>
      </c>
      <c r="G34" s="313"/>
      <c r="H34" s="314"/>
      <c r="I34" s="312">
        <v>0</v>
      </c>
      <c r="J34" s="313"/>
      <c r="K34" s="314"/>
      <c r="L34" s="312">
        <f t="shared" si="0"/>
        <v>0</v>
      </c>
      <c r="M34" s="313"/>
      <c r="N34" s="314"/>
    </row>
    <row r="35" spans="1:27" ht="18.75" customHeight="1" x14ac:dyDescent="0.2">
      <c r="B35" s="257" t="s">
        <v>67</v>
      </c>
      <c r="C35" s="258"/>
      <c r="D35" s="258"/>
      <c r="E35" s="259"/>
      <c r="F35" s="260">
        <f>SUM(F18:H34)</f>
        <v>1527</v>
      </c>
      <c r="G35" s="261"/>
      <c r="H35" s="262"/>
      <c r="I35" s="260">
        <f>SUM(I18:K34)</f>
        <v>1800</v>
      </c>
      <c r="J35" s="261"/>
      <c r="K35" s="262"/>
      <c r="L35" s="260">
        <f>SUM(L18:N34)</f>
        <v>3327</v>
      </c>
      <c r="M35" s="261"/>
      <c r="N35" s="262"/>
    </row>
    <row r="37" spans="1:27" x14ac:dyDescent="0.2">
      <c r="A37" s="7" t="s">
        <v>75</v>
      </c>
      <c r="B37" s="7" t="s">
        <v>76</v>
      </c>
    </row>
    <row r="39" spans="1:27" x14ac:dyDescent="0.2">
      <c r="B39" s="208" t="s">
        <v>62</v>
      </c>
      <c r="C39" s="208" t="s">
        <v>77</v>
      </c>
      <c r="D39" s="208"/>
      <c r="E39" s="208"/>
      <c r="F39" s="208" t="s">
        <v>64</v>
      </c>
      <c r="G39" s="208"/>
      <c r="H39" s="208"/>
      <c r="I39" s="208"/>
      <c r="J39" s="208"/>
      <c r="K39" s="208"/>
      <c r="L39" s="208" t="s">
        <v>71</v>
      </c>
      <c r="M39" s="208"/>
      <c r="N39" s="208"/>
    </row>
    <row r="40" spans="1:27" x14ac:dyDescent="0.2">
      <c r="B40" s="208"/>
      <c r="C40" s="208"/>
      <c r="D40" s="208"/>
      <c r="E40" s="208"/>
      <c r="F40" s="257" t="s">
        <v>73</v>
      </c>
      <c r="G40" s="258"/>
      <c r="H40" s="259"/>
      <c r="I40" s="257" t="s">
        <v>74</v>
      </c>
      <c r="J40" s="258"/>
      <c r="K40" s="259"/>
      <c r="L40" s="208"/>
      <c r="M40" s="208"/>
      <c r="N40" s="208"/>
    </row>
    <row r="41" spans="1:27" x14ac:dyDescent="0.2">
      <c r="B41" s="208"/>
      <c r="C41" s="208"/>
      <c r="D41" s="208"/>
      <c r="E41" s="208"/>
      <c r="F41" s="208" t="s">
        <v>65</v>
      </c>
      <c r="G41" s="208"/>
      <c r="H41" s="208"/>
      <c r="I41" s="208" t="s">
        <v>66</v>
      </c>
      <c r="J41" s="208"/>
      <c r="K41" s="208"/>
      <c r="L41" s="208"/>
      <c r="M41" s="208"/>
      <c r="N41" s="208"/>
    </row>
    <row r="42" spans="1:27" s="8" customFormat="1" ht="21.75" customHeight="1" x14ac:dyDescent="0.2">
      <c r="B42" s="29">
        <v>1</v>
      </c>
      <c r="C42" s="198" t="s">
        <v>0</v>
      </c>
      <c r="D42" s="292"/>
      <c r="E42" s="293"/>
      <c r="F42" s="294">
        <v>369</v>
      </c>
      <c r="G42" s="295"/>
      <c r="H42" s="296"/>
      <c r="I42" s="294">
        <v>223</v>
      </c>
      <c r="J42" s="295"/>
      <c r="K42" s="296"/>
      <c r="L42" s="297">
        <f>SUM(F42:K42)</f>
        <v>592</v>
      </c>
      <c r="M42" s="298"/>
      <c r="N42" s="299"/>
    </row>
    <row r="43" spans="1:27" s="8" customFormat="1" ht="21.75" customHeight="1" x14ac:dyDescent="0.2">
      <c r="B43" s="30">
        <v>2</v>
      </c>
      <c r="C43" s="300" t="s">
        <v>78</v>
      </c>
      <c r="D43" s="301"/>
      <c r="E43" s="302"/>
      <c r="F43" s="303">
        <f>+AA122+AA171+AA181</f>
        <v>545</v>
      </c>
      <c r="G43" s="304"/>
      <c r="H43" s="305"/>
      <c r="I43" s="303">
        <f>+AB122+AB171+AB181</f>
        <v>994</v>
      </c>
      <c r="J43" s="304"/>
      <c r="K43" s="305"/>
      <c r="L43" s="306">
        <f>SUM(F43:K43)</f>
        <v>1539</v>
      </c>
      <c r="M43" s="307"/>
      <c r="N43" s="308"/>
    </row>
    <row r="44" spans="1:27" s="8" customFormat="1" ht="21.75" customHeight="1" x14ac:dyDescent="0.2">
      <c r="B44" s="31">
        <v>3</v>
      </c>
      <c r="C44" s="277" t="s">
        <v>79</v>
      </c>
      <c r="D44" s="278"/>
      <c r="E44" s="279"/>
      <c r="F44" s="280">
        <v>642</v>
      </c>
      <c r="G44" s="281"/>
      <c r="H44" s="282"/>
      <c r="I44" s="280">
        <v>554</v>
      </c>
      <c r="J44" s="281"/>
      <c r="K44" s="282"/>
      <c r="L44" s="283">
        <f>SUM(F44:K44)</f>
        <v>1196</v>
      </c>
      <c r="M44" s="284"/>
      <c r="N44" s="285"/>
    </row>
    <row r="45" spans="1:27" s="8" customFormat="1" ht="21.75" customHeight="1" x14ac:dyDescent="0.2">
      <c r="B45" s="257" t="s">
        <v>67</v>
      </c>
      <c r="C45" s="258"/>
      <c r="D45" s="258"/>
      <c r="E45" s="259"/>
      <c r="F45" s="260">
        <f>SUM(F42:H44)</f>
        <v>1556</v>
      </c>
      <c r="G45" s="261"/>
      <c r="H45" s="262"/>
      <c r="I45" s="260">
        <f>SUM(I42:K44)</f>
        <v>1771</v>
      </c>
      <c r="J45" s="261"/>
      <c r="K45" s="262"/>
      <c r="L45" s="260">
        <f>SUM(L42:N44)</f>
        <v>3327</v>
      </c>
      <c r="M45" s="261"/>
      <c r="N45" s="262"/>
      <c r="AA45" s="8">
        <v>3327</v>
      </c>
    </row>
    <row r="46" spans="1:27" x14ac:dyDescent="0.2">
      <c r="AA46" s="1">
        <v>2776</v>
      </c>
    </row>
    <row r="47" spans="1:27" x14ac:dyDescent="0.2">
      <c r="A47" s="7" t="s">
        <v>80</v>
      </c>
      <c r="B47" s="7" t="s">
        <v>81</v>
      </c>
      <c r="C47" s="7"/>
      <c r="D47" s="7"/>
      <c r="E47" s="7"/>
      <c r="F47" s="7"/>
      <c r="G47" s="7"/>
      <c r="H47" s="7"/>
      <c r="I47" s="7"/>
      <c r="J47" s="7"/>
      <c r="K47" s="7"/>
      <c r="L47" s="7"/>
      <c r="M47" s="7"/>
      <c r="N47" s="7"/>
      <c r="AA47" s="1">
        <f>+AA45-AA46</f>
        <v>551</v>
      </c>
    </row>
    <row r="49" spans="2:14" x14ac:dyDescent="0.2">
      <c r="B49" s="208" t="s">
        <v>62</v>
      </c>
      <c r="C49" s="208" t="s">
        <v>70</v>
      </c>
      <c r="D49" s="208"/>
      <c r="E49" s="208"/>
      <c r="F49" s="208" t="s">
        <v>64</v>
      </c>
      <c r="G49" s="208"/>
      <c r="H49" s="208"/>
      <c r="I49" s="208"/>
      <c r="J49" s="208"/>
      <c r="K49" s="208"/>
      <c r="L49" s="208" t="s">
        <v>71</v>
      </c>
      <c r="M49" s="208"/>
      <c r="N49" s="208"/>
    </row>
    <row r="50" spans="2:14" x14ac:dyDescent="0.2">
      <c r="B50" s="208"/>
      <c r="C50" s="208"/>
      <c r="D50" s="208"/>
      <c r="E50" s="208"/>
      <c r="F50" s="257" t="s">
        <v>73</v>
      </c>
      <c r="G50" s="258"/>
      <c r="H50" s="259"/>
      <c r="I50" s="257" t="s">
        <v>74</v>
      </c>
      <c r="J50" s="258"/>
      <c r="K50" s="259"/>
      <c r="L50" s="208"/>
      <c r="M50" s="208"/>
      <c r="N50" s="208"/>
    </row>
    <row r="51" spans="2:14" x14ac:dyDescent="0.2">
      <c r="B51" s="208"/>
      <c r="C51" s="208"/>
      <c r="D51" s="208"/>
      <c r="E51" s="208"/>
      <c r="F51" s="208" t="s">
        <v>65</v>
      </c>
      <c r="G51" s="208"/>
      <c r="H51" s="208"/>
      <c r="I51" s="208" t="s">
        <v>66</v>
      </c>
      <c r="J51" s="208"/>
      <c r="K51" s="208"/>
      <c r="L51" s="208"/>
      <c r="M51" s="208"/>
      <c r="N51" s="208"/>
    </row>
    <row r="52" spans="2:14" x14ac:dyDescent="0.2">
      <c r="B52" s="32">
        <v>1</v>
      </c>
      <c r="C52" s="198" t="s">
        <v>82</v>
      </c>
      <c r="D52" s="199"/>
      <c r="E52" s="200"/>
      <c r="F52" s="201">
        <v>0</v>
      </c>
      <c r="G52" s="202"/>
      <c r="H52" s="203"/>
      <c r="I52" s="201">
        <v>2</v>
      </c>
      <c r="J52" s="202"/>
      <c r="K52" s="203"/>
      <c r="L52" s="201">
        <f>SUM(F52:K52)</f>
        <v>2</v>
      </c>
      <c r="M52" s="202"/>
      <c r="N52" s="203"/>
    </row>
    <row r="53" spans="2:14" x14ac:dyDescent="0.2">
      <c r="B53" s="33">
        <v>2</v>
      </c>
      <c r="C53" s="263" t="s">
        <v>83</v>
      </c>
      <c r="D53" s="264"/>
      <c r="E53" s="265"/>
      <c r="F53" s="206">
        <v>12</v>
      </c>
      <c r="G53" s="266"/>
      <c r="H53" s="207"/>
      <c r="I53" s="206">
        <v>2</v>
      </c>
      <c r="J53" s="266"/>
      <c r="K53" s="207"/>
      <c r="L53" s="206">
        <f t="shared" ref="L53:L60" si="1">+I53+F53</f>
        <v>14</v>
      </c>
      <c r="M53" s="266"/>
      <c r="N53" s="207"/>
    </row>
    <row r="54" spans="2:14" x14ac:dyDescent="0.2">
      <c r="B54" s="33">
        <v>3</v>
      </c>
      <c r="C54" s="263" t="s">
        <v>84</v>
      </c>
      <c r="D54" s="264"/>
      <c r="E54" s="265"/>
      <c r="F54" s="206">
        <v>498</v>
      </c>
      <c r="G54" s="266"/>
      <c r="H54" s="207"/>
      <c r="I54" s="206">
        <v>286</v>
      </c>
      <c r="J54" s="266"/>
      <c r="K54" s="207"/>
      <c r="L54" s="206">
        <f t="shared" si="1"/>
        <v>784</v>
      </c>
      <c r="M54" s="266"/>
      <c r="N54" s="207"/>
    </row>
    <row r="55" spans="2:14" x14ac:dyDescent="0.2">
      <c r="B55" s="33">
        <v>4</v>
      </c>
      <c r="C55" s="263" t="s">
        <v>85</v>
      </c>
      <c r="D55" s="264"/>
      <c r="E55" s="265"/>
      <c r="F55" s="206">
        <v>3</v>
      </c>
      <c r="G55" s="266"/>
      <c r="H55" s="207"/>
      <c r="I55" s="206">
        <v>10</v>
      </c>
      <c r="J55" s="266"/>
      <c r="K55" s="207"/>
      <c r="L55" s="206">
        <f t="shared" si="1"/>
        <v>13</v>
      </c>
      <c r="M55" s="266"/>
      <c r="N55" s="207"/>
    </row>
    <row r="56" spans="2:14" x14ac:dyDescent="0.2">
      <c r="B56" s="33">
        <v>5</v>
      </c>
      <c r="C56" s="263" t="s">
        <v>86</v>
      </c>
      <c r="D56" s="264"/>
      <c r="E56" s="265"/>
      <c r="F56" s="206">
        <v>57</v>
      </c>
      <c r="G56" s="266"/>
      <c r="H56" s="207"/>
      <c r="I56" s="206">
        <v>83</v>
      </c>
      <c r="J56" s="266"/>
      <c r="K56" s="207"/>
      <c r="L56" s="206">
        <f t="shared" si="1"/>
        <v>140</v>
      </c>
      <c r="M56" s="266"/>
      <c r="N56" s="207"/>
    </row>
    <row r="57" spans="2:14" x14ac:dyDescent="0.2">
      <c r="B57" s="33">
        <v>6</v>
      </c>
      <c r="C57" s="263" t="s">
        <v>87</v>
      </c>
      <c r="D57" s="264"/>
      <c r="E57" s="265"/>
      <c r="F57" s="206">
        <v>49</v>
      </c>
      <c r="G57" s="266"/>
      <c r="H57" s="207"/>
      <c r="I57" s="206">
        <v>267</v>
      </c>
      <c r="J57" s="266"/>
      <c r="K57" s="207"/>
      <c r="L57" s="206">
        <f t="shared" si="1"/>
        <v>316</v>
      </c>
      <c r="M57" s="266"/>
      <c r="N57" s="207"/>
    </row>
    <row r="58" spans="2:14" x14ac:dyDescent="0.2">
      <c r="B58" s="33">
        <v>7</v>
      </c>
      <c r="C58" s="263" t="s">
        <v>88</v>
      </c>
      <c r="D58" s="264"/>
      <c r="E58" s="265"/>
      <c r="F58" s="206">
        <v>801</v>
      </c>
      <c r="G58" s="266"/>
      <c r="H58" s="207"/>
      <c r="I58" s="206">
        <v>1086</v>
      </c>
      <c r="J58" s="266"/>
      <c r="K58" s="207"/>
      <c r="L58" s="206">
        <f t="shared" si="1"/>
        <v>1887</v>
      </c>
      <c r="M58" s="266"/>
      <c r="N58" s="207"/>
    </row>
    <row r="59" spans="2:14" x14ac:dyDescent="0.2">
      <c r="B59" s="33">
        <v>8</v>
      </c>
      <c r="C59" s="263" t="s">
        <v>89</v>
      </c>
      <c r="D59" s="264"/>
      <c r="E59" s="265"/>
      <c r="F59" s="206">
        <v>107</v>
      </c>
      <c r="G59" s="266"/>
      <c r="H59" s="207"/>
      <c r="I59" s="206">
        <v>63</v>
      </c>
      <c r="J59" s="266"/>
      <c r="K59" s="207"/>
      <c r="L59" s="206">
        <f t="shared" si="1"/>
        <v>170</v>
      </c>
      <c r="M59" s="266"/>
      <c r="N59" s="207"/>
    </row>
    <row r="60" spans="2:14" x14ac:dyDescent="0.2">
      <c r="B60" s="33">
        <v>9</v>
      </c>
      <c r="C60" s="253" t="s">
        <v>90</v>
      </c>
      <c r="D60" s="254"/>
      <c r="E60" s="255"/>
      <c r="F60" s="209"/>
      <c r="G60" s="256"/>
      <c r="H60" s="210"/>
      <c r="I60" s="209">
        <v>1</v>
      </c>
      <c r="J60" s="256"/>
      <c r="K60" s="210"/>
      <c r="L60" s="209">
        <f t="shared" si="1"/>
        <v>1</v>
      </c>
      <c r="M60" s="256"/>
      <c r="N60" s="210"/>
    </row>
    <row r="61" spans="2:14" ht="18.75" customHeight="1" x14ac:dyDescent="0.2">
      <c r="B61" s="257" t="s">
        <v>67</v>
      </c>
      <c r="C61" s="258"/>
      <c r="D61" s="258"/>
      <c r="E61" s="259"/>
      <c r="F61" s="260">
        <f>SUM(F53:H60)</f>
        <v>1527</v>
      </c>
      <c r="G61" s="261"/>
      <c r="H61" s="262"/>
      <c r="I61" s="260">
        <f>SUM(I52:K60)</f>
        <v>1800</v>
      </c>
      <c r="J61" s="261"/>
      <c r="K61" s="262"/>
      <c r="L61" s="260">
        <f>SUM(L52:N60)</f>
        <v>3327</v>
      </c>
      <c r="M61" s="261"/>
      <c r="N61" s="262"/>
    </row>
    <row r="65" spans="1:17" x14ac:dyDescent="0.2">
      <c r="A65" s="7" t="s">
        <v>91</v>
      </c>
      <c r="B65" s="7" t="s">
        <v>98</v>
      </c>
      <c r="C65" s="7"/>
      <c r="D65" s="7"/>
      <c r="E65" s="7"/>
      <c r="F65" s="7"/>
      <c r="G65" s="7"/>
      <c r="H65" s="7"/>
      <c r="I65" s="7"/>
      <c r="J65" s="7"/>
      <c r="K65" s="7"/>
      <c r="L65" s="7"/>
      <c r="M65" s="7"/>
      <c r="N65" s="7"/>
    </row>
    <row r="67" spans="1:17" x14ac:dyDescent="0.2">
      <c r="B67" s="208" t="s">
        <v>62</v>
      </c>
      <c r="C67" s="208" t="s">
        <v>92</v>
      </c>
      <c r="D67" s="208"/>
      <c r="E67" s="208"/>
      <c r="F67" s="286" t="s">
        <v>94</v>
      </c>
      <c r="G67" s="287"/>
      <c r="H67" s="288"/>
      <c r="I67" s="286" t="s">
        <v>95</v>
      </c>
      <c r="J67" s="287"/>
      <c r="K67" s="288"/>
      <c r="L67" s="208" t="s">
        <v>96</v>
      </c>
      <c r="M67" s="208"/>
      <c r="N67" s="208"/>
    </row>
    <row r="68" spans="1:17" x14ac:dyDescent="0.2">
      <c r="B68" s="208"/>
      <c r="C68" s="208"/>
      <c r="D68" s="208"/>
      <c r="E68" s="208"/>
      <c r="F68" s="289"/>
      <c r="G68" s="290"/>
      <c r="H68" s="291"/>
      <c r="I68" s="289"/>
      <c r="J68" s="290"/>
      <c r="K68" s="291"/>
      <c r="L68" s="208"/>
      <c r="M68" s="208"/>
      <c r="N68" s="208"/>
    </row>
    <row r="69" spans="1:17" x14ac:dyDescent="0.2">
      <c r="B69" s="34">
        <v>1</v>
      </c>
      <c r="C69" s="273" t="s">
        <v>93</v>
      </c>
      <c r="D69" s="275"/>
      <c r="E69" s="276"/>
      <c r="F69" s="204">
        <v>0</v>
      </c>
      <c r="G69" s="272"/>
      <c r="H69" s="205"/>
      <c r="I69" s="204">
        <v>0</v>
      </c>
      <c r="J69" s="272"/>
      <c r="K69" s="205"/>
      <c r="L69" s="204">
        <f>SUM(F69:K69)</f>
        <v>0</v>
      </c>
      <c r="M69" s="272"/>
      <c r="N69" s="205"/>
    </row>
    <row r="70" spans="1:17" x14ac:dyDescent="0.2">
      <c r="B70" s="33">
        <v>2</v>
      </c>
      <c r="C70" s="263" t="s">
        <v>51</v>
      </c>
      <c r="D70" s="264"/>
      <c r="E70" s="265"/>
      <c r="F70" s="206">
        <v>1</v>
      </c>
      <c r="G70" s="266"/>
      <c r="H70" s="207"/>
      <c r="I70" s="206">
        <v>1</v>
      </c>
      <c r="J70" s="266"/>
      <c r="K70" s="207"/>
      <c r="L70" s="206">
        <f t="shared" ref="L70:L75" si="2">+F70-I70</f>
        <v>0</v>
      </c>
      <c r="M70" s="266"/>
      <c r="N70" s="207"/>
    </row>
    <row r="71" spans="1:17" x14ac:dyDescent="0.2">
      <c r="B71" s="33">
        <v>3</v>
      </c>
      <c r="C71" s="263" t="s">
        <v>45</v>
      </c>
      <c r="D71" s="264"/>
      <c r="E71" s="265"/>
      <c r="F71" s="206">
        <v>33</v>
      </c>
      <c r="G71" s="266"/>
      <c r="H71" s="207"/>
      <c r="I71" s="206">
        <v>29</v>
      </c>
      <c r="J71" s="266"/>
      <c r="K71" s="207"/>
      <c r="L71" s="206">
        <f t="shared" si="2"/>
        <v>4</v>
      </c>
      <c r="M71" s="266"/>
      <c r="N71" s="207"/>
    </row>
    <row r="72" spans="1:17" x14ac:dyDescent="0.2">
      <c r="B72" s="33">
        <v>4</v>
      </c>
      <c r="C72" s="263" t="s">
        <v>39</v>
      </c>
      <c r="D72" s="264"/>
      <c r="E72" s="265"/>
      <c r="F72" s="206">
        <v>52</v>
      </c>
      <c r="G72" s="266"/>
      <c r="H72" s="207"/>
      <c r="I72" s="206">
        <v>49</v>
      </c>
      <c r="J72" s="266"/>
      <c r="K72" s="207"/>
      <c r="L72" s="206">
        <f t="shared" si="2"/>
        <v>3</v>
      </c>
      <c r="M72" s="266"/>
      <c r="N72" s="207"/>
    </row>
    <row r="73" spans="1:17" x14ac:dyDescent="0.2">
      <c r="B73" s="33">
        <v>5</v>
      </c>
      <c r="C73" s="263" t="s">
        <v>41</v>
      </c>
      <c r="D73" s="264"/>
      <c r="E73" s="265"/>
      <c r="F73" s="206">
        <v>98</v>
      </c>
      <c r="G73" s="266"/>
      <c r="H73" s="207"/>
      <c r="I73" s="206">
        <v>98</v>
      </c>
      <c r="J73" s="266"/>
      <c r="K73" s="207"/>
      <c r="L73" s="206">
        <f t="shared" si="2"/>
        <v>0</v>
      </c>
      <c r="M73" s="266"/>
      <c r="N73" s="207"/>
    </row>
    <row r="74" spans="1:17" x14ac:dyDescent="0.2">
      <c r="B74" s="33">
        <v>6</v>
      </c>
      <c r="C74" s="263" t="s">
        <v>26</v>
      </c>
      <c r="D74" s="264"/>
      <c r="E74" s="265"/>
      <c r="F74" s="206">
        <v>381</v>
      </c>
      <c r="G74" s="266"/>
      <c r="H74" s="207"/>
      <c r="I74" s="206">
        <v>372</v>
      </c>
      <c r="J74" s="266"/>
      <c r="K74" s="207"/>
      <c r="L74" s="206">
        <f t="shared" si="2"/>
        <v>9</v>
      </c>
      <c r="M74" s="266"/>
      <c r="N74" s="207"/>
    </row>
    <row r="75" spans="1:17" x14ac:dyDescent="0.2">
      <c r="B75" s="35">
        <v>7</v>
      </c>
      <c r="C75" s="253" t="s">
        <v>19</v>
      </c>
      <c r="D75" s="254"/>
      <c r="E75" s="255"/>
      <c r="F75" s="209">
        <v>46</v>
      </c>
      <c r="G75" s="256"/>
      <c r="H75" s="210"/>
      <c r="I75" s="209">
        <v>43</v>
      </c>
      <c r="J75" s="256"/>
      <c r="K75" s="210"/>
      <c r="L75" s="206">
        <f t="shared" si="2"/>
        <v>3</v>
      </c>
      <c r="M75" s="266"/>
      <c r="N75" s="207"/>
    </row>
    <row r="76" spans="1:17" ht="15.75" customHeight="1" x14ac:dyDescent="0.2">
      <c r="B76" s="257" t="s">
        <v>67</v>
      </c>
      <c r="C76" s="258"/>
      <c r="D76" s="258"/>
      <c r="E76" s="259"/>
      <c r="F76" s="260">
        <f>SUM(F69:H75)</f>
        <v>611</v>
      </c>
      <c r="G76" s="261"/>
      <c r="H76" s="262"/>
      <c r="I76" s="260">
        <f>SUM(I69:K75)</f>
        <v>592</v>
      </c>
      <c r="J76" s="261"/>
      <c r="K76" s="262"/>
      <c r="L76" s="260">
        <f>SUM(L69:N75)</f>
        <v>19</v>
      </c>
      <c r="M76" s="261"/>
      <c r="N76" s="262"/>
    </row>
    <row r="78" spans="1:17" x14ac:dyDescent="0.2">
      <c r="A78" s="7" t="s">
        <v>97</v>
      </c>
      <c r="B78" s="7" t="s">
        <v>99</v>
      </c>
      <c r="C78" s="7"/>
      <c r="D78" s="7"/>
      <c r="E78" s="7"/>
      <c r="F78" s="7"/>
      <c r="G78" s="7"/>
      <c r="H78" s="7"/>
      <c r="I78" s="7"/>
      <c r="J78" s="7"/>
      <c r="K78" s="7"/>
      <c r="L78" s="7"/>
      <c r="M78" s="7"/>
      <c r="N78" s="7"/>
    </row>
    <row r="80" spans="1:17" x14ac:dyDescent="0.2">
      <c r="B80" s="208" t="s">
        <v>62</v>
      </c>
      <c r="C80" s="208" t="s">
        <v>70</v>
      </c>
      <c r="D80" s="208"/>
      <c r="E80" s="257"/>
      <c r="F80" s="208" t="s">
        <v>92</v>
      </c>
      <c r="G80" s="208"/>
      <c r="H80" s="208"/>
      <c r="I80" s="208"/>
      <c r="J80" s="208"/>
      <c r="K80" s="208"/>
      <c r="L80" s="208"/>
      <c r="M80" s="208"/>
      <c r="N80" s="208" t="s">
        <v>71</v>
      </c>
      <c r="O80" s="208"/>
      <c r="P80" s="208"/>
      <c r="Q80" s="208"/>
    </row>
    <row r="81" spans="1:18" x14ac:dyDescent="0.2">
      <c r="B81" s="208"/>
      <c r="C81" s="208"/>
      <c r="D81" s="208"/>
      <c r="E81" s="257"/>
      <c r="F81" s="208"/>
      <c r="G81" s="208"/>
      <c r="H81" s="208"/>
      <c r="I81" s="208"/>
      <c r="J81" s="208"/>
      <c r="K81" s="208"/>
      <c r="L81" s="208"/>
      <c r="M81" s="208"/>
      <c r="N81" s="208"/>
      <c r="O81" s="208"/>
      <c r="P81" s="208"/>
      <c r="Q81" s="208"/>
    </row>
    <row r="82" spans="1:18" x14ac:dyDescent="0.2">
      <c r="B82" s="208"/>
      <c r="C82" s="208"/>
      <c r="D82" s="208"/>
      <c r="E82" s="257"/>
      <c r="F82" s="208" t="s">
        <v>100</v>
      </c>
      <c r="G82" s="208"/>
      <c r="H82" s="208" t="s">
        <v>101</v>
      </c>
      <c r="I82" s="208"/>
      <c r="J82" s="208" t="s">
        <v>102</v>
      </c>
      <c r="K82" s="208"/>
      <c r="L82" s="208" t="s">
        <v>103</v>
      </c>
      <c r="M82" s="208"/>
      <c r="N82" s="208"/>
      <c r="O82" s="208"/>
      <c r="P82" s="208"/>
      <c r="Q82" s="208"/>
    </row>
    <row r="83" spans="1:18" x14ac:dyDescent="0.2">
      <c r="B83" s="34">
        <v>1</v>
      </c>
      <c r="C83" s="273" t="s">
        <v>84</v>
      </c>
      <c r="D83" s="274"/>
      <c r="E83" s="274"/>
      <c r="F83" s="204">
        <v>0</v>
      </c>
      <c r="G83" s="205"/>
      <c r="H83" s="204">
        <v>0</v>
      </c>
      <c r="I83" s="205"/>
      <c r="J83" s="204">
        <v>0</v>
      </c>
      <c r="K83" s="205"/>
      <c r="L83" s="204">
        <v>12</v>
      </c>
      <c r="M83" s="205"/>
      <c r="N83" s="9"/>
      <c r="O83" s="10"/>
      <c r="P83" s="10"/>
      <c r="Q83" s="36"/>
    </row>
    <row r="84" spans="1:18" x14ac:dyDescent="0.2">
      <c r="B84" s="33">
        <v>2</v>
      </c>
      <c r="C84" s="263" t="s">
        <v>85</v>
      </c>
      <c r="D84" s="264"/>
      <c r="E84" s="264"/>
      <c r="F84" s="206">
        <v>0</v>
      </c>
      <c r="G84" s="207"/>
      <c r="H84" s="206">
        <v>0</v>
      </c>
      <c r="I84" s="207"/>
      <c r="J84" s="206">
        <v>0</v>
      </c>
      <c r="K84" s="207"/>
      <c r="L84" s="206">
        <v>0</v>
      </c>
      <c r="M84" s="207"/>
      <c r="N84" s="11"/>
      <c r="O84" s="12"/>
      <c r="P84" s="12"/>
      <c r="Q84" s="37"/>
    </row>
    <row r="85" spans="1:18" x14ac:dyDescent="0.2">
      <c r="B85" s="33">
        <v>3</v>
      </c>
      <c r="C85" s="263" t="s">
        <v>86</v>
      </c>
      <c r="D85" s="264"/>
      <c r="E85" s="264"/>
      <c r="F85" s="206">
        <v>0</v>
      </c>
      <c r="G85" s="207"/>
      <c r="H85" s="206">
        <v>0</v>
      </c>
      <c r="I85" s="207"/>
      <c r="J85" s="206">
        <v>1</v>
      </c>
      <c r="K85" s="207"/>
      <c r="L85" s="206">
        <v>0</v>
      </c>
      <c r="M85" s="207"/>
      <c r="N85" s="11"/>
      <c r="O85" s="12"/>
      <c r="P85" s="12"/>
      <c r="Q85" s="37"/>
    </row>
    <row r="86" spans="1:18" x14ac:dyDescent="0.2">
      <c r="B86" s="33">
        <v>4</v>
      </c>
      <c r="C86" s="263" t="s">
        <v>87</v>
      </c>
      <c r="D86" s="264"/>
      <c r="E86" s="264"/>
      <c r="F86" s="206">
        <v>0</v>
      </c>
      <c r="G86" s="207"/>
      <c r="H86" s="206">
        <v>0</v>
      </c>
      <c r="I86" s="207"/>
      <c r="J86" s="206">
        <v>0</v>
      </c>
      <c r="K86" s="207"/>
      <c r="L86" s="206">
        <v>0</v>
      </c>
      <c r="M86" s="207"/>
      <c r="N86" s="11"/>
      <c r="O86" s="12"/>
      <c r="P86" s="12"/>
      <c r="Q86" s="37"/>
    </row>
    <row r="87" spans="1:18" x14ac:dyDescent="0.2">
      <c r="B87" s="33">
        <v>5</v>
      </c>
      <c r="C87" s="263" t="s">
        <v>88</v>
      </c>
      <c r="D87" s="264"/>
      <c r="E87" s="264"/>
      <c r="F87" s="206">
        <v>0</v>
      </c>
      <c r="G87" s="207"/>
      <c r="H87" s="206">
        <v>13</v>
      </c>
      <c r="I87" s="207"/>
      <c r="J87" s="206">
        <v>87</v>
      </c>
      <c r="K87" s="207"/>
      <c r="L87" s="206">
        <v>370</v>
      </c>
      <c r="M87" s="207"/>
      <c r="N87" s="11"/>
      <c r="O87" s="12"/>
      <c r="P87" s="12"/>
      <c r="Q87" s="37"/>
    </row>
    <row r="88" spans="1:18" x14ac:dyDescent="0.2">
      <c r="B88" s="33">
        <v>6</v>
      </c>
      <c r="C88" s="263" t="s">
        <v>89</v>
      </c>
      <c r="D88" s="264"/>
      <c r="E88" s="264"/>
      <c r="F88" s="206">
        <v>0</v>
      </c>
      <c r="G88" s="207"/>
      <c r="H88" s="206">
        <v>17</v>
      </c>
      <c r="I88" s="207"/>
      <c r="J88" s="206">
        <v>55</v>
      </c>
      <c r="K88" s="207"/>
      <c r="L88" s="206">
        <v>37</v>
      </c>
      <c r="M88" s="207"/>
      <c r="N88" s="11"/>
      <c r="O88" s="12"/>
      <c r="P88" s="12"/>
      <c r="Q88" s="37"/>
    </row>
    <row r="89" spans="1:18" x14ac:dyDescent="0.2">
      <c r="B89" s="35">
        <v>7</v>
      </c>
      <c r="C89" s="253" t="s">
        <v>90</v>
      </c>
      <c r="D89" s="254"/>
      <c r="E89" s="254"/>
      <c r="F89" s="209">
        <v>0</v>
      </c>
      <c r="G89" s="210"/>
      <c r="H89" s="209">
        <v>0</v>
      </c>
      <c r="I89" s="210"/>
      <c r="J89" s="209">
        <v>0</v>
      </c>
      <c r="K89" s="210"/>
      <c r="L89" s="209">
        <v>0</v>
      </c>
      <c r="M89" s="210"/>
      <c r="N89" s="13"/>
      <c r="O89" s="14"/>
      <c r="P89" s="14"/>
      <c r="Q89" s="38"/>
    </row>
    <row r="90" spans="1:18" ht="18" customHeight="1" x14ac:dyDescent="0.2">
      <c r="B90" s="257" t="s">
        <v>67</v>
      </c>
      <c r="C90" s="258"/>
      <c r="D90" s="258"/>
      <c r="E90" s="258"/>
      <c r="F90" s="267">
        <f>SUM(F83:G89)</f>
        <v>0</v>
      </c>
      <c r="G90" s="267"/>
      <c r="H90" s="267">
        <f>SUM(H83:I89)</f>
        <v>30</v>
      </c>
      <c r="I90" s="267"/>
      <c r="J90" s="267">
        <f>SUM(J83:K89)</f>
        <v>143</v>
      </c>
      <c r="K90" s="208"/>
      <c r="L90" s="267">
        <f>SUM(L83:M89)</f>
        <v>419</v>
      </c>
      <c r="M90" s="267"/>
      <c r="N90" s="267">
        <f>SUM(F90:M90)</f>
        <v>592</v>
      </c>
      <c r="O90" s="208"/>
      <c r="P90" s="208"/>
      <c r="Q90" s="208"/>
    </row>
    <row r="92" spans="1:18" x14ac:dyDescent="0.2">
      <c r="A92" s="7" t="s">
        <v>106</v>
      </c>
      <c r="B92" s="7" t="s">
        <v>109</v>
      </c>
      <c r="C92" s="7"/>
      <c r="D92" s="7"/>
      <c r="E92" s="7"/>
      <c r="F92" s="7"/>
      <c r="G92" s="7"/>
      <c r="H92" s="7"/>
      <c r="I92" s="7"/>
      <c r="J92" s="7"/>
      <c r="K92" s="7"/>
      <c r="L92" s="7"/>
      <c r="M92" s="7"/>
      <c r="N92" s="7"/>
    </row>
    <row r="94" spans="1:18" x14ac:dyDescent="0.2">
      <c r="B94" s="208" t="s">
        <v>62</v>
      </c>
      <c r="C94" s="208" t="s">
        <v>70</v>
      </c>
      <c r="D94" s="208"/>
      <c r="E94" s="208"/>
      <c r="F94" s="208" t="s">
        <v>64</v>
      </c>
      <c r="G94" s="208"/>
      <c r="H94" s="208"/>
      <c r="I94" s="208"/>
      <c r="J94" s="208"/>
      <c r="K94" s="208"/>
      <c r="L94" s="208" t="s">
        <v>71</v>
      </c>
      <c r="M94" s="208"/>
      <c r="N94" s="208"/>
      <c r="O94" s="268" t="s">
        <v>104</v>
      </c>
      <c r="P94" s="269"/>
      <c r="Q94" s="220" t="s">
        <v>105</v>
      </c>
      <c r="R94" s="222"/>
    </row>
    <row r="95" spans="1:18" x14ac:dyDescent="0.2">
      <c r="B95" s="208"/>
      <c r="C95" s="208"/>
      <c r="D95" s="208"/>
      <c r="E95" s="208"/>
      <c r="F95" s="208" t="s">
        <v>65</v>
      </c>
      <c r="G95" s="208"/>
      <c r="H95" s="208"/>
      <c r="I95" s="208" t="s">
        <v>66</v>
      </c>
      <c r="J95" s="208"/>
      <c r="K95" s="208"/>
      <c r="L95" s="208"/>
      <c r="M95" s="208"/>
      <c r="N95" s="208"/>
      <c r="O95" s="270"/>
      <c r="P95" s="271"/>
      <c r="Q95" s="226"/>
      <c r="R95" s="228"/>
    </row>
    <row r="96" spans="1:18" x14ac:dyDescent="0.2">
      <c r="B96" s="34">
        <v>1</v>
      </c>
      <c r="C96" s="273" t="s">
        <v>93</v>
      </c>
      <c r="D96" s="275"/>
      <c r="E96" s="276"/>
      <c r="F96" s="204">
        <v>0</v>
      </c>
      <c r="G96" s="272"/>
      <c r="H96" s="205"/>
      <c r="I96" s="204">
        <v>0</v>
      </c>
      <c r="J96" s="272"/>
      <c r="K96" s="205"/>
      <c r="L96" s="204">
        <f t="shared" ref="L96:L102" si="3">SUM(F96:K96)</f>
        <v>0</v>
      </c>
      <c r="M96" s="272"/>
      <c r="N96" s="205"/>
      <c r="O96" s="15"/>
      <c r="P96" s="10"/>
      <c r="Q96" s="15"/>
      <c r="R96" s="36"/>
    </row>
    <row r="97" spans="1:24" x14ac:dyDescent="0.2">
      <c r="B97" s="33">
        <v>2</v>
      </c>
      <c r="C97" s="263" t="s">
        <v>51</v>
      </c>
      <c r="D97" s="264"/>
      <c r="E97" s="265"/>
      <c r="F97" s="206">
        <v>1</v>
      </c>
      <c r="G97" s="266"/>
      <c r="H97" s="207"/>
      <c r="I97" s="206">
        <v>0</v>
      </c>
      <c r="J97" s="266"/>
      <c r="K97" s="207"/>
      <c r="L97" s="206">
        <f t="shared" si="3"/>
        <v>1</v>
      </c>
      <c r="M97" s="266"/>
      <c r="N97" s="207"/>
      <c r="O97" s="319">
        <v>22</v>
      </c>
      <c r="P97" s="320"/>
      <c r="Q97" s="319">
        <v>8</v>
      </c>
      <c r="R97" s="320"/>
    </row>
    <row r="98" spans="1:24" x14ac:dyDescent="0.2">
      <c r="B98" s="33">
        <v>3</v>
      </c>
      <c r="C98" s="263" t="s">
        <v>45</v>
      </c>
      <c r="D98" s="264"/>
      <c r="E98" s="265"/>
      <c r="F98" s="206">
        <v>26</v>
      </c>
      <c r="G98" s="266"/>
      <c r="H98" s="207"/>
      <c r="I98" s="206">
        <v>3</v>
      </c>
      <c r="J98" s="266"/>
      <c r="K98" s="207"/>
      <c r="L98" s="206">
        <f t="shared" si="3"/>
        <v>29</v>
      </c>
      <c r="M98" s="266"/>
      <c r="N98" s="207"/>
      <c r="O98" s="321"/>
      <c r="P98" s="322"/>
      <c r="Q98" s="321"/>
      <c r="R98" s="322"/>
    </row>
    <row r="99" spans="1:24" x14ac:dyDescent="0.2">
      <c r="B99" s="33">
        <v>4</v>
      </c>
      <c r="C99" s="263" t="s">
        <v>39</v>
      </c>
      <c r="D99" s="264"/>
      <c r="E99" s="265"/>
      <c r="F99" s="206">
        <v>44</v>
      </c>
      <c r="G99" s="266"/>
      <c r="H99" s="207"/>
      <c r="I99" s="206">
        <v>5</v>
      </c>
      <c r="J99" s="266"/>
      <c r="K99" s="207"/>
      <c r="L99" s="206">
        <f t="shared" si="3"/>
        <v>49</v>
      </c>
      <c r="M99" s="266"/>
      <c r="N99" s="207"/>
      <c r="O99" s="319">
        <v>70</v>
      </c>
      <c r="P99" s="320"/>
      <c r="Q99" s="319">
        <v>79</v>
      </c>
      <c r="R99" s="320"/>
    </row>
    <row r="100" spans="1:24" x14ac:dyDescent="0.2">
      <c r="B100" s="33">
        <v>5</v>
      </c>
      <c r="C100" s="263" t="s">
        <v>41</v>
      </c>
      <c r="D100" s="264"/>
      <c r="E100" s="265"/>
      <c r="F100" s="206">
        <v>68</v>
      </c>
      <c r="G100" s="266"/>
      <c r="H100" s="207"/>
      <c r="I100" s="206">
        <v>30</v>
      </c>
      <c r="J100" s="266"/>
      <c r="K100" s="207"/>
      <c r="L100" s="206">
        <f t="shared" si="3"/>
        <v>98</v>
      </c>
      <c r="M100" s="266"/>
      <c r="N100" s="207"/>
      <c r="O100" s="321"/>
      <c r="P100" s="322"/>
      <c r="Q100" s="321"/>
      <c r="R100" s="322"/>
    </row>
    <row r="101" spans="1:24" x14ac:dyDescent="0.2">
      <c r="B101" s="33">
        <v>6</v>
      </c>
      <c r="C101" s="263" t="s">
        <v>26</v>
      </c>
      <c r="D101" s="264"/>
      <c r="E101" s="265"/>
      <c r="F101" s="206">
        <v>210</v>
      </c>
      <c r="G101" s="266"/>
      <c r="H101" s="207"/>
      <c r="I101" s="206">
        <v>162</v>
      </c>
      <c r="J101" s="266"/>
      <c r="K101" s="207"/>
      <c r="L101" s="206">
        <f t="shared" si="3"/>
        <v>372</v>
      </c>
      <c r="M101" s="266"/>
      <c r="N101" s="207"/>
      <c r="O101" s="319">
        <v>65</v>
      </c>
      <c r="P101" s="320"/>
      <c r="Q101" s="319">
        <v>348</v>
      </c>
      <c r="R101" s="320"/>
    </row>
    <row r="102" spans="1:24" x14ac:dyDescent="0.2">
      <c r="B102" s="35">
        <v>7</v>
      </c>
      <c r="C102" s="253" t="s">
        <v>19</v>
      </c>
      <c r="D102" s="254"/>
      <c r="E102" s="255"/>
      <c r="F102" s="209">
        <v>20</v>
      </c>
      <c r="G102" s="256"/>
      <c r="H102" s="210"/>
      <c r="I102" s="209">
        <v>23</v>
      </c>
      <c r="J102" s="256"/>
      <c r="K102" s="210"/>
      <c r="L102" s="209">
        <f t="shared" si="3"/>
        <v>43</v>
      </c>
      <c r="M102" s="256"/>
      <c r="N102" s="210"/>
      <c r="O102" s="323"/>
      <c r="P102" s="324"/>
      <c r="Q102" s="323"/>
      <c r="R102" s="324"/>
    </row>
    <row r="103" spans="1:24" ht="22.5" customHeight="1" x14ac:dyDescent="0.2">
      <c r="B103" s="257" t="s">
        <v>67</v>
      </c>
      <c r="C103" s="258"/>
      <c r="D103" s="258"/>
      <c r="E103" s="259"/>
      <c r="F103" s="260">
        <f>SUM(F96:H102)</f>
        <v>369</v>
      </c>
      <c r="G103" s="261"/>
      <c r="H103" s="262"/>
      <c r="I103" s="260">
        <f>SUM(I96:K102)</f>
        <v>223</v>
      </c>
      <c r="J103" s="261"/>
      <c r="K103" s="262"/>
      <c r="L103" s="260">
        <f>SUM(L96:N102)</f>
        <v>592</v>
      </c>
      <c r="M103" s="261"/>
      <c r="N103" s="262"/>
      <c r="O103" s="317">
        <f>SUM(O97:P102)</f>
        <v>157</v>
      </c>
      <c r="P103" s="318"/>
      <c r="Q103" s="317">
        <f>SUM(Q97:R102)</f>
        <v>435</v>
      </c>
      <c r="R103" s="318"/>
    </row>
    <row r="105" spans="1:24" x14ac:dyDescent="0.2">
      <c r="A105" s="7" t="s">
        <v>107</v>
      </c>
      <c r="B105" s="7" t="s">
        <v>108</v>
      </c>
      <c r="C105" s="7"/>
      <c r="D105" s="7"/>
      <c r="E105" s="7"/>
      <c r="F105" s="7"/>
      <c r="G105" s="7"/>
      <c r="H105" s="7"/>
      <c r="I105" s="7"/>
      <c r="J105" s="7"/>
      <c r="K105" s="7"/>
      <c r="L105" s="7"/>
      <c r="M105" s="7"/>
      <c r="N105" s="7"/>
    </row>
    <row r="107" spans="1:24" s="39" customFormat="1" x14ac:dyDescent="0.2">
      <c r="B107" s="219" t="s">
        <v>62</v>
      </c>
      <c r="C107" s="219" t="s">
        <v>110</v>
      </c>
      <c r="D107" s="219"/>
      <c r="E107" s="219"/>
      <c r="F107" s="219"/>
      <c r="G107" s="219"/>
      <c r="H107" s="219"/>
      <c r="I107" s="219"/>
      <c r="J107" s="219" t="s">
        <v>116</v>
      </c>
      <c r="K107" s="219"/>
      <c r="L107" s="219"/>
      <c r="M107" s="219"/>
      <c r="N107" s="219"/>
      <c r="O107" s="219"/>
      <c r="P107" s="219"/>
      <c r="Q107" s="219"/>
      <c r="R107" s="219"/>
      <c r="S107" s="219"/>
      <c r="T107" s="219"/>
      <c r="U107" s="219"/>
      <c r="V107" s="220" t="s">
        <v>115</v>
      </c>
      <c r="W107" s="221"/>
      <c r="X107" s="222"/>
    </row>
    <row r="108" spans="1:24" s="39" customFormat="1" x14ac:dyDescent="0.2">
      <c r="B108" s="219"/>
      <c r="C108" s="219"/>
      <c r="D108" s="219"/>
      <c r="E108" s="219"/>
      <c r="F108" s="219"/>
      <c r="G108" s="219"/>
      <c r="H108" s="219"/>
      <c r="I108" s="219"/>
      <c r="J108" s="185" t="s">
        <v>111</v>
      </c>
      <c r="K108" s="219"/>
      <c r="L108" s="219"/>
      <c r="M108" s="219"/>
      <c r="N108" s="219" t="s">
        <v>112</v>
      </c>
      <c r="O108" s="219"/>
      <c r="P108" s="219" t="s">
        <v>113</v>
      </c>
      <c r="Q108" s="219"/>
      <c r="R108" s="219"/>
      <c r="S108" s="219"/>
      <c r="T108" s="219" t="s">
        <v>114</v>
      </c>
      <c r="U108" s="219"/>
      <c r="V108" s="223"/>
      <c r="W108" s="224"/>
      <c r="X108" s="225"/>
    </row>
    <row r="109" spans="1:24" s="39" customFormat="1" x14ac:dyDescent="0.2">
      <c r="B109" s="219"/>
      <c r="C109" s="219"/>
      <c r="D109" s="219"/>
      <c r="E109" s="219"/>
      <c r="F109" s="219"/>
      <c r="G109" s="219"/>
      <c r="H109" s="219"/>
      <c r="I109" s="219"/>
      <c r="J109" s="185" t="s">
        <v>65</v>
      </c>
      <c r="K109" s="219"/>
      <c r="L109" s="219" t="s">
        <v>117</v>
      </c>
      <c r="M109" s="219"/>
      <c r="N109" s="219"/>
      <c r="O109" s="219"/>
      <c r="P109" s="219" t="s">
        <v>65</v>
      </c>
      <c r="Q109" s="219"/>
      <c r="R109" s="219" t="s">
        <v>117</v>
      </c>
      <c r="S109" s="219"/>
      <c r="T109" s="219"/>
      <c r="U109" s="219"/>
      <c r="V109" s="226"/>
      <c r="W109" s="227"/>
      <c r="X109" s="228"/>
    </row>
    <row r="110" spans="1:24" x14ac:dyDescent="0.2">
      <c r="B110" s="40">
        <v>1</v>
      </c>
      <c r="C110" s="229" t="s">
        <v>118</v>
      </c>
      <c r="D110" s="230"/>
      <c r="E110" s="230"/>
      <c r="F110" s="230"/>
      <c r="G110" s="230"/>
      <c r="H110" s="230"/>
      <c r="I110" s="231"/>
      <c r="J110" s="232">
        <v>109</v>
      </c>
      <c r="K110" s="233"/>
      <c r="L110" s="232">
        <v>220</v>
      </c>
      <c r="M110" s="233"/>
      <c r="N110" s="232">
        <f t="shared" ref="N110:N123" si="4">SUM(J110:M110)</f>
        <v>329</v>
      </c>
      <c r="O110" s="233"/>
      <c r="P110" s="232">
        <v>0</v>
      </c>
      <c r="Q110" s="233"/>
      <c r="R110" s="232">
        <v>0</v>
      </c>
      <c r="S110" s="233"/>
      <c r="T110" s="232">
        <v>0</v>
      </c>
      <c r="U110" s="233"/>
      <c r="V110" s="232">
        <f>+N110+T110</f>
        <v>329</v>
      </c>
      <c r="W110" s="247"/>
      <c r="X110" s="233"/>
    </row>
    <row r="111" spans="1:24" x14ac:dyDescent="0.2">
      <c r="B111" s="41">
        <v>2</v>
      </c>
      <c r="C111" s="216" t="s">
        <v>140</v>
      </c>
      <c r="D111" s="217"/>
      <c r="E111" s="217"/>
      <c r="F111" s="217"/>
      <c r="G111" s="217"/>
      <c r="H111" s="217"/>
      <c r="I111" s="218"/>
      <c r="J111" s="193">
        <v>71</v>
      </c>
      <c r="K111" s="194"/>
      <c r="L111" s="193">
        <v>212</v>
      </c>
      <c r="M111" s="194"/>
      <c r="N111" s="193">
        <f t="shared" si="4"/>
        <v>283</v>
      </c>
      <c r="O111" s="194"/>
      <c r="P111" s="193">
        <v>27</v>
      </c>
      <c r="Q111" s="194"/>
      <c r="R111" s="193">
        <v>25</v>
      </c>
      <c r="S111" s="194"/>
      <c r="T111" s="193">
        <f>SUM(P111:S111)</f>
        <v>52</v>
      </c>
      <c r="U111" s="194"/>
      <c r="V111" s="193">
        <f>+N111+T111</f>
        <v>335</v>
      </c>
      <c r="W111" s="197"/>
      <c r="X111" s="194"/>
    </row>
    <row r="112" spans="1:24" x14ac:dyDescent="0.2">
      <c r="B112" s="41">
        <v>3</v>
      </c>
      <c r="C112" s="216" t="s">
        <v>141</v>
      </c>
      <c r="D112" s="217"/>
      <c r="E112" s="217"/>
      <c r="F112" s="217"/>
      <c r="G112" s="217"/>
      <c r="H112" s="217"/>
      <c r="I112" s="218"/>
      <c r="J112" s="193">
        <v>153</v>
      </c>
      <c r="K112" s="194"/>
      <c r="L112" s="193">
        <v>165</v>
      </c>
      <c r="M112" s="194"/>
      <c r="N112" s="193">
        <f t="shared" si="4"/>
        <v>318</v>
      </c>
      <c r="O112" s="194"/>
      <c r="P112" s="193">
        <v>14</v>
      </c>
      <c r="Q112" s="194"/>
      <c r="R112" s="193">
        <v>10</v>
      </c>
      <c r="S112" s="194"/>
      <c r="T112" s="193">
        <f>SUM(P112:S112)</f>
        <v>24</v>
      </c>
      <c r="U112" s="194"/>
      <c r="V112" s="193">
        <f>+N112+T112</f>
        <v>342</v>
      </c>
      <c r="W112" s="197"/>
      <c r="X112" s="194"/>
    </row>
    <row r="113" spans="2:28" x14ac:dyDescent="0.2">
      <c r="B113" s="41">
        <v>4</v>
      </c>
      <c r="C113" s="216" t="s">
        <v>120</v>
      </c>
      <c r="D113" s="217"/>
      <c r="E113" s="217"/>
      <c r="F113" s="217"/>
      <c r="G113" s="217"/>
      <c r="H113" s="217"/>
      <c r="I113" s="218"/>
      <c r="J113" s="193">
        <v>2</v>
      </c>
      <c r="K113" s="194"/>
      <c r="L113" s="193">
        <v>0</v>
      </c>
      <c r="M113" s="194"/>
      <c r="N113" s="193">
        <f t="shared" si="4"/>
        <v>2</v>
      </c>
      <c r="O113" s="194"/>
      <c r="P113" s="193">
        <v>0</v>
      </c>
      <c r="Q113" s="194"/>
      <c r="R113" s="193">
        <v>0</v>
      </c>
      <c r="S113" s="194"/>
      <c r="T113" s="193">
        <f>SUM(P113:S113)</f>
        <v>0</v>
      </c>
      <c r="U113" s="194"/>
      <c r="V113" s="193">
        <f>+N113+T113</f>
        <v>2</v>
      </c>
      <c r="W113" s="197"/>
      <c r="X113" s="194"/>
    </row>
    <row r="114" spans="2:28" x14ac:dyDescent="0.2">
      <c r="B114" s="41">
        <v>5</v>
      </c>
      <c r="C114" s="216" t="s">
        <v>121</v>
      </c>
      <c r="D114" s="217"/>
      <c r="E114" s="217"/>
      <c r="F114" s="217"/>
      <c r="G114" s="217"/>
      <c r="H114" s="217"/>
      <c r="I114" s="218"/>
      <c r="J114" s="193">
        <v>10</v>
      </c>
      <c r="K114" s="194"/>
      <c r="L114" s="193">
        <v>6</v>
      </c>
      <c r="M114" s="194"/>
      <c r="N114" s="193">
        <f t="shared" si="4"/>
        <v>16</v>
      </c>
      <c r="O114" s="194"/>
      <c r="P114" s="193"/>
      <c r="Q114" s="194"/>
      <c r="R114" s="193"/>
      <c r="S114" s="194"/>
      <c r="T114" s="193"/>
      <c r="U114" s="194"/>
      <c r="V114" s="193">
        <f t="shared" ref="V114:V123" si="5">+T114+N114</f>
        <v>16</v>
      </c>
      <c r="W114" s="197"/>
      <c r="X114" s="194"/>
    </row>
    <row r="115" spans="2:28" x14ac:dyDescent="0.2">
      <c r="B115" s="41">
        <v>6</v>
      </c>
      <c r="C115" s="216" t="s">
        <v>21</v>
      </c>
      <c r="D115" s="217"/>
      <c r="E115" s="217"/>
      <c r="F115" s="217"/>
      <c r="G115" s="217"/>
      <c r="H115" s="217"/>
      <c r="I115" s="218"/>
      <c r="J115" s="193">
        <v>4</v>
      </c>
      <c r="K115" s="194"/>
      <c r="L115" s="193">
        <v>1</v>
      </c>
      <c r="M115" s="194"/>
      <c r="N115" s="193">
        <f t="shared" si="4"/>
        <v>5</v>
      </c>
      <c r="O115" s="194"/>
      <c r="P115" s="193"/>
      <c r="Q115" s="194"/>
      <c r="R115" s="193"/>
      <c r="S115" s="194"/>
      <c r="T115" s="193"/>
      <c r="U115" s="194"/>
      <c r="V115" s="193">
        <f t="shared" si="5"/>
        <v>5</v>
      </c>
      <c r="W115" s="197"/>
      <c r="X115" s="194"/>
    </row>
    <row r="116" spans="2:28" s="43" customFormat="1" ht="24.75" customHeight="1" x14ac:dyDescent="0.2">
      <c r="B116" s="42">
        <v>7</v>
      </c>
      <c r="C116" s="216" t="s">
        <v>122</v>
      </c>
      <c r="D116" s="217"/>
      <c r="E116" s="217"/>
      <c r="F116" s="217"/>
      <c r="G116" s="217"/>
      <c r="H116" s="217"/>
      <c r="I116" s="218"/>
      <c r="J116" s="193">
        <v>1</v>
      </c>
      <c r="K116" s="194"/>
      <c r="L116" s="193">
        <v>0</v>
      </c>
      <c r="M116" s="194"/>
      <c r="N116" s="193">
        <f t="shared" si="4"/>
        <v>1</v>
      </c>
      <c r="O116" s="194"/>
      <c r="P116" s="193"/>
      <c r="Q116" s="194"/>
      <c r="R116" s="193"/>
      <c r="S116" s="194"/>
      <c r="T116" s="193"/>
      <c r="U116" s="194"/>
      <c r="V116" s="193">
        <f t="shared" si="5"/>
        <v>1</v>
      </c>
      <c r="W116" s="197"/>
      <c r="X116" s="194"/>
    </row>
    <row r="117" spans="2:28" x14ac:dyDescent="0.2">
      <c r="B117" s="41">
        <v>8</v>
      </c>
      <c r="C117" s="216" t="s">
        <v>123</v>
      </c>
      <c r="D117" s="217"/>
      <c r="E117" s="217"/>
      <c r="F117" s="217"/>
      <c r="G117" s="217"/>
      <c r="H117" s="217"/>
      <c r="I117" s="218"/>
      <c r="J117" s="193">
        <v>1</v>
      </c>
      <c r="K117" s="194"/>
      <c r="L117" s="193">
        <v>4</v>
      </c>
      <c r="M117" s="194"/>
      <c r="N117" s="193">
        <f t="shared" si="4"/>
        <v>5</v>
      </c>
      <c r="O117" s="194"/>
      <c r="P117" s="193"/>
      <c r="Q117" s="194"/>
      <c r="R117" s="193"/>
      <c r="S117" s="194"/>
      <c r="T117" s="193"/>
      <c r="U117" s="194"/>
      <c r="V117" s="193">
        <f t="shared" si="5"/>
        <v>5</v>
      </c>
      <c r="W117" s="197"/>
      <c r="X117" s="194"/>
    </row>
    <row r="118" spans="2:28" x14ac:dyDescent="0.2">
      <c r="B118" s="41">
        <v>9</v>
      </c>
      <c r="C118" s="216" t="s">
        <v>124</v>
      </c>
      <c r="D118" s="217"/>
      <c r="E118" s="217"/>
      <c r="F118" s="217"/>
      <c r="G118" s="217"/>
      <c r="H118" s="217"/>
      <c r="I118" s="218"/>
      <c r="J118" s="193">
        <v>0</v>
      </c>
      <c r="K118" s="194"/>
      <c r="L118" s="193">
        <v>2</v>
      </c>
      <c r="M118" s="194"/>
      <c r="N118" s="193">
        <f t="shared" si="4"/>
        <v>2</v>
      </c>
      <c r="O118" s="194"/>
      <c r="P118" s="193"/>
      <c r="Q118" s="194"/>
      <c r="R118" s="193"/>
      <c r="S118" s="194"/>
      <c r="T118" s="193"/>
      <c r="U118" s="194"/>
      <c r="V118" s="193">
        <f t="shared" si="5"/>
        <v>2</v>
      </c>
      <c r="W118" s="197"/>
      <c r="X118" s="194"/>
    </row>
    <row r="119" spans="2:28" x14ac:dyDescent="0.2">
      <c r="B119" s="41">
        <v>10</v>
      </c>
      <c r="C119" s="216" t="s">
        <v>125</v>
      </c>
      <c r="D119" s="217"/>
      <c r="E119" s="217"/>
      <c r="F119" s="217"/>
      <c r="G119" s="217"/>
      <c r="H119" s="217"/>
      <c r="I119" s="218"/>
      <c r="J119" s="193">
        <v>0</v>
      </c>
      <c r="K119" s="194"/>
      <c r="L119" s="193">
        <v>6</v>
      </c>
      <c r="M119" s="194"/>
      <c r="N119" s="193">
        <f t="shared" si="4"/>
        <v>6</v>
      </c>
      <c r="O119" s="194"/>
      <c r="P119" s="193"/>
      <c r="Q119" s="194"/>
      <c r="R119" s="193"/>
      <c r="S119" s="194"/>
      <c r="T119" s="193"/>
      <c r="U119" s="194"/>
      <c r="V119" s="193">
        <f t="shared" si="5"/>
        <v>6</v>
      </c>
      <c r="W119" s="197"/>
      <c r="X119" s="194"/>
    </row>
    <row r="120" spans="2:28" ht="25.5" customHeight="1" x14ac:dyDescent="0.2">
      <c r="B120" s="44">
        <v>11</v>
      </c>
      <c r="C120" s="216" t="s">
        <v>44</v>
      </c>
      <c r="D120" s="217"/>
      <c r="E120" s="217"/>
      <c r="F120" s="217"/>
      <c r="G120" s="217"/>
      <c r="H120" s="217"/>
      <c r="I120" s="218"/>
      <c r="J120" s="193">
        <v>0</v>
      </c>
      <c r="K120" s="194"/>
      <c r="L120" s="193">
        <v>1</v>
      </c>
      <c r="M120" s="194"/>
      <c r="N120" s="193">
        <f t="shared" si="4"/>
        <v>1</v>
      </c>
      <c r="O120" s="194"/>
      <c r="P120" s="193"/>
      <c r="Q120" s="194"/>
      <c r="R120" s="193"/>
      <c r="S120" s="194"/>
      <c r="T120" s="193"/>
      <c r="U120" s="194"/>
      <c r="V120" s="193">
        <f t="shared" si="5"/>
        <v>1</v>
      </c>
      <c r="W120" s="197"/>
      <c r="X120" s="194"/>
    </row>
    <row r="121" spans="2:28" ht="27" customHeight="1" x14ac:dyDescent="0.2">
      <c r="B121" s="44">
        <v>12</v>
      </c>
      <c r="C121" s="216" t="s">
        <v>40</v>
      </c>
      <c r="D121" s="217"/>
      <c r="E121" s="217"/>
      <c r="F121" s="217"/>
      <c r="G121" s="217"/>
      <c r="H121" s="217"/>
      <c r="I121" s="218"/>
      <c r="J121" s="193">
        <v>0</v>
      </c>
      <c r="K121" s="194"/>
      <c r="L121" s="193">
        <v>2</v>
      </c>
      <c r="M121" s="194"/>
      <c r="N121" s="193">
        <f t="shared" si="4"/>
        <v>2</v>
      </c>
      <c r="O121" s="194"/>
      <c r="P121" s="193"/>
      <c r="Q121" s="194"/>
      <c r="R121" s="193"/>
      <c r="S121" s="194"/>
      <c r="T121" s="193"/>
      <c r="U121" s="194"/>
      <c r="V121" s="193">
        <f t="shared" si="5"/>
        <v>2</v>
      </c>
      <c r="W121" s="197"/>
      <c r="X121" s="194"/>
      <c r="AA121" s="1" t="s">
        <v>149</v>
      </c>
      <c r="AB121" s="1" t="s">
        <v>150</v>
      </c>
    </row>
    <row r="122" spans="2:28" ht="26.25" customHeight="1" x14ac:dyDescent="0.2">
      <c r="B122" s="44">
        <v>13</v>
      </c>
      <c r="C122" s="216" t="s">
        <v>23</v>
      </c>
      <c r="D122" s="217"/>
      <c r="E122" s="217"/>
      <c r="F122" s="217"/>
      <c r="G122" s="217"/>
      <c r="H122" s="217"/>
      <c r="I122" s="218"/>
      <c r="J122" s="193">
        <v>0</v>
      </c>
      <c r="K122" s="194"/>
      <c r="L122" s="193">
        <v>2</v>
      </c>
      <c r="M122" s="194"/>
      <c r="N122" s="193">
        <f t="shared" si="4"/>
        <v>2</v>
      </c>
      <c r="O122" s="194"/>
      <c r="P122" s="193"/>
      <c r="Q122" s="194"/>
      <c r="R122" s="193"/>
      <c r="S122" s="194"/>
      <c r="T122" s="193"/>
      <c r="U122" s="194"/>
      <c r="V122" s="193">
        <f t="shared" si="5"/>
        <v>2</v>
      </c>
      <c r="W122" s="197"/>
      <c r="X122" s="194"/>
      <c r="AA122" s="45">
        <f>+AA123+AA124</f>
        <v>392</v>
      </c>
      <c r="AB122" s="45">
        <f>+AB124+AB123</f>
        <v>657</v>
      </c>
    </row>
    <row r="123" spans="2:28" s="43" customFormat="1" ht="24.75" customHeight="1" x14ac:dyDescent="0.2">
      <c r="B123" s="46">
        <v>14</v>
      </c>
      <c r="C123" s="250" t="s">
        <v>126</v>
      </c>
      <c r="D123" s="251"/>
      <c r="E123" s="251"/>
      <c r="F123" s="251"/>
      <c r="G123" s="251"/>
      <c r="H123" s="251"/>
      <c r="I123" s="252"/>
      <c r="J123" s="241">
        <v>0</v>
      </c>
      <c r="K123" s="243"/>
      <c r="L123" s="241">
        <v>1</v>
      </c>
      <c r="M123" s="243"/>
      <c r="N123" s="241">
        <f t="shared" si="4"/>
        <v>1</v>
      </c>
      <c r="O123" s="243"/>
      <c r="P123" s="241"/>
      <c r="Q123" s="243"/>
      <c r="R123" s="241"/>
      <c r="S123" s="243"/>
      <c r="T123" s="241"/>
      <c r="U123" s="243"/>
      <c r="V123" s="241">
        <f t="shared" si="5"/>
        <v>1</v>
      </c>
      <c r="W123" s="242"/>
      <c r="X123" s="243"/>
      <c r="AA123" s="47">
        <f>SUM(P110:Q123)</f>
        <v>41</v>
      </c>
      <c r="AB123" s="47">
        <f>SUM(R110:S123)</f>
        <v>35</v>
      </c>
    </row>
    <row r="124" spans="2:28" x14ac:dyDescent="0.2">
      <c r="Z124" s="45">
        <f>SUM(V110:X123)</f>
        <v>1049</v>
      </c>
      <c r="AA124" s="45">
        <f>SUM(J110:K123)</f>
        <v>351</v>
      </c>
      <c r="AB124" s="45">
        <f>SUM(L110:M123)</f>
        <v>622</v>
      </c>
    </row>
    <row r="125" spans="2:28" x14ac:dyDescent="0.2">
      <c r="N125" s="189"/>
      <c r="O125" s="189"/>
      <c r="T125" s="189"/>
      <c r="U125" s="190"/>
      <c r="V125" s="189"/>
      <c r="W125" s="190"/>
      <c r="X125" s="190"/>
    </row>
    <row r="126" spans="2:28" x14ac:dyDescent="0.2">
      <c r="B126" s="219" t="s">
        <v>62</v>
      </c>
      <c r="C126" s="219" t="s">
        <v>110</v>
      </c>
      <c r="D126" s="219"/>
      <c r="E126" s="219"/>
      <c r="F126" s="219"/>
      <c r="G126" s="219"/>
      <c r="H126" s="219"/>
      <c r="I126" s="219"/>
      <c r="J126" s="219" t="s">
        <v>116</v>
      </c>
      <c r="K126" s="219"/>
      <c r="L126" s="219"/>
      <c r="M126" s="219"/>
      <c r="N126" s="219"/>
      <c r="O126" s="219"/>
      <c r="P126" s="219"/>
      <c r="Q126" s="219"/>
      <c r="R126" s="219"/>
      <c r="S126" s="219"/>
      <c r="T126" s="219"/>
      <c r="U126" s="219"/>
      <c r="V126" s="220" t="s">
        <v>115</v>
      </c>
      <c r="W126" s="221"/>
      <c r="X126" s="222"/>
    </row>
    <row r="127" spans="2:28" x14ac:dyDescent="0.2">
      <c r="B127" s="219"/>
      <c r="C127" s="219"/>
      <c r="D127" s="219"/>
      <c r="E127" s="219"/>
      <c r="F127" s="219"/>
      <c r="G127" s="219"/>
      <c r="H127" s="219"/>
      <c r="I127" s="219"/>
      <c r="J127" s="185" t="s">
        <v>111</v>
      </c>
      <c r="K127" s="219"/>
      <c r="L127" s="219"/>
      <c r="M127" s="219"/>
      <c r="N127" s="219" t="s">
        <v>112</v>
      </c>
      <c r="O127" s="219"/>
      <c r="P127" s="219" t="s">
        <v>113</v>
      </c>
      <c r="Q127" s="219"/>
      <c r="R127" s="219"/>
      <c r="S127" s="219"/>
      <c r="T127" s="219" t="s">
        <v>114</v>
      </c>
      <c r="U127" s="219"/>
      <c r="V127" s="223"/>
      <c r="W127" s="224"/>
      <c r="X127" s="225"/>
    </row>
    <row r="128" spans="2:28" x14ac:dyDescent="0.2">
      <c r="B128" s="219"/>
      <c r="C128" s="219"/>
      <c r="D128" s="219"/>
      <c r="E128" s="219"/>
      <c r="F128" s="219"/>
      <c r="G128" s="219"/>
      <c r="H128" s="219"/>
      <c r="I128" s="219"/>
      <c r="J128" s="185" t="s">
        <v>65</v>
      </c>
      <c r="K128" s="219"/>
      <c r="L128" s="219" t="s">
        <v>117</v>
      </c>
      <c r="M128" s="219"/>
      <c r="N128" s="219"/>
      <c r="O128" s="219"/>
      <c r="P128" s="219" t="s">
        <v>65</v>
      </c>
      <c r="Q128" s="219"/>
      <c r="R128" s="219" t="s">
        <v>117</v>
      </c>
      <c r="S128" s="219"/>
      <c r="T128" s="219"/>
      <c r="U128" s="219"/>
      <c r="V128" s="226"/>
      <c r="W128" s="227"/>
      <c r="X128" s="228"/>
    </row>
    <row r="129" spans="1:24" x14ac:dyDescent="0.2">
      <c r="B129" s="40">
        <v>15</v>
      </c>
      <c r="C129" s="229" t="s">
        <v>127</v>
      </c>
      <c r="D129" s="230"/>
      <c r="E129" s="230"/>
      <c r="F129" s="230"/>
      <c r="G129" s="230"/>
      <c r="H129" s="230"/>
      <c r="I129" s="231"/>
      <c r="J129" s="232">
        <v>0</v>
      </c>
      <c r="K129" s="233"/>
      <c r="L129" s="232">
        <v>1</v>
      </c>
      <c r="M129" s="233"/>
      <c r="N129" s="232">
        <f>SUM(J129:M129)</f>
        <v>1</v>
      </c>
      <c r="O129" s="233"/>
      <c r="P129" s="232">
        <v>0</v>
      </c>
      <c r="Q129" s="233"/>
      <c r="R129" s="232">
        <v>0</v>
      </c>
      <c r="S129" s="233"/>
      <c r="T129" s="232">
        <v>0</v>
      </c>
      <c r="U129" s="233"/>
      <c r="V129" s="232">
        <f>+N129+T129</f>
        <v>1</v>
      </c>
      <c r="W129" s="247"/>
      <c r="X129" s="233"/>
    </row>
    <row r="130" spans="1:24" x14ac:dyDescent="0.2">
      <c r="B130" s="41">
        <v>16</v>
      </c>
      <c r="C130" s="216" t="s">
        <v>18</v>
      </c>
      <c r="D130" s="217"/>
      <c r="E130" s="217"/>
      <c r="F130" s="217"/>
      <c r="G130" s="217"/>
      <c r="H130" s="217"/>
      <c r="I130" s="218"/>
      <c r="J130" s="193">
        <v>0</v>
      </c>
      <c r="K130" s="194"/>
      <c r="L130" s="193">
        <v>0</v>
      </c>
      <c r="M130" s="194"/>
      <c r="N130" s="193">
        <f>SUM(J130:M130)</f>
        <v>0</v>
      </c>
      <c r="O130" s="194"/>
      <c r="P130" s="193">
        <v>0</v>
      </c>
      <c r="Q130" s="194"/>
      <c r="R130" s="193">
        <v>4</v>
      </c>
      <c r="S130" s="194"/>
      <c r="T130" s="193">
        <f>SUM(P130:S130)</f>
        <v>4</v>
      </c>
      <c r="U130" s="194"/>
      <c r="V130" s="193">
        <f t="shared" ref="V130:V173" si="6">+T130+N130</f>
        <v>4</v>
      </c>
      <c r="W130" s="197"/>
      <c r="X130" s="194"/>
    </row>
    <row r="131" spans="1:24" x14ac:dyDescent="0.2">
      <c r="B131" s="41">
        <v>17</v>
      </c>
      <c r="C131" s="216" t="s">
        <v>32</v>
      </c>
      <c r="D131" s="217"/>
      <c r="E131" s="217"/>
      <c r="F131" s="217"/>
      <c r="G131" s="217"/>
      <c r="H131" s="217"/>
      <c r="I131" s="218"/>
      <c r="J131" s="193"/>
      <c r="K131" s="194"/>
      <c r="L131" s="193"/>
      <c r="M131" s="194"/>
      <c r="N131" s="193"/>
      <c r="O131" s="194"/>
      <c r="P131" s="193">
        <v>1</v>
      </c>
      <c r="Q131" s="194"/>
      <c r="R131" s="193">
        <v>4</v>
      </c>
      <c r="S131" s="194"/>
      <c r="T131" s="193">
        <f>SUM(P131:S131)</f>
        <v>5</v>
      </c>
      <c r="U131" s="194"/>
      <c r="V131" s="193">
        <f t="shared" si="6"/>
        <v>5</v>
      </c>
      <c r="W131" s="197"/>
      <c r="X131" s="194"/>
    </row>
    <row r="132" spans="1:24" x14ac:dyDescent="0.2">
      <c r="B132" s="41">
        <v>18</v>
      </c>
      <c r="C132" s="216" t="s">
        <v>10</v>
      </c>
      <c r="D132" s="217"/>
      <c r="E132" s="217"/>
      <c r="F132" s="217"/>
      <c r="G132" s="217"/>
      <c r="H132" s="217"/>
      <c r="I132" s="218"/>
      <c r="J132" s="193"/>
      <c r="K132" s="194"/>
      <c r="L132" s="193"/>
      <c r="M132" s="194"/>
      <c r="N132" s="193"/>
      <c r="O132" s="194"/>
      <c r="P132" s="193">
        <v>1</v>
      </c>
      <c r="Q132" s="194"/>
      <c r="R132" s="193">
        <v>5</v>
      </c>
      <c r="S132" s="194"/>
      <c r="T132" s="193">
        <f>SUM(P132:S132)</f>
        <v>6</v>
      </c>
      <c r="U132" s="194"/>
      <c r="V132" s="193">
        <f t="shared" si="6"/>
        <v>6</v>
      </c>
      <c r="W132" s="197"/>
      <c r="X132" s="194"/>
    </row>
    <row r="133" spans="1:24" ht="26.25" customHeight="1" x14ac:dyDescent="0.2">
      <c r="B133" s="44">
        <v>19</v>
      </c>
      <c r="C133" s="216" t="s">
        <v>128</v>
      </c>
      <c r="D133" s="217"/>
      <c r="E133" s="217"/>
      <c r="F133" s="217"/>
      <c r="G133" s="217"/>
      <c r="H133" s="217"/>
      <c r="I133" s="218"/>
      <c r="J133" s="193">
        <v>1</v>
      </c>
      <c r="K133" s="194"/>
      <c r="L133" s="193">
        <v>0</v>
      </c>
      <c r="M133" s="194"/>
      <c r="N133" s="193">
        <f>SUM(J133:M133)</f>
        <v>1</v>
      </c>
      <c r="O133" s="194"/>
      <c r="P133" s="193"/>
      <c r="Q133" s="194"/>
      <c r="R133" s="193"/>
      <c r="S133" s="194"/>
      <c r="T133" s="193"/>
      <c r="U133" s="194"/>
      <c r="V133" s="193">
        <f t="shared" si="6"/>
        <v>1</v>
      </c>
      <c r="W133" s="197"/>
      <c r="X133" s="194"/>
    </row>
    <row r="134" spans="1:24" x14ac:dyDescent="0.2">
      <c r="B134" s="41">
        <v>20</v>
      </c>
      <c r="C134" s="216" t="s">
        <v>129</v>
      </c>
      <c r="D134" s="217"/>
      <c r="E134" s="217"/>
      <c r="F134" s="217"/>
      <c r="G134" s="217"/>
      <c r="H134" s="217"/>
      <c r="I134" s="218"/>
      <c r="J134" s="193">
        <v>0</v>
      </c>
      <c r="K134" s="194"/>
      <c r="L134" s="193">
        <v>3</v>
      </c>
      <c r="M134" s="194"/>
      <c r="N134" s="193">
        <f>SUM(J134:M134)</f>
        <v>3</v>
      </c>
      <c r="O134" s="194"/>
      <c r="P134" s="193"/>
      <c r="Q134" s="194"/>
      <c r="R134" s="193"/>
      <c r="S134" s="194"/>
      <c r="T134" s="193"/>
      <c r="U134" s="194"/>
      <c r="V134" s="193">
        <f t="shared" si="6"/>
        <v>3</v>
      </c>
      <c r="W134" s="197"/>
      <c r="X134" s="194"/>
    </row>
    <row r="135" spans="1:24" x14ac:dyDescent="0.2">
      <c r="B135" s="42">
        <v>21</v>
      </c>
      <c r="C135" s="244" t="s">
        <v>130</v>
      </c>
      <c r="D135" s="245"/>
      <c r="E135" s="245"/>
      <c r="F135" s="245"/>
      <c r="G135" s="245"/>
      <c r="H135" s="245"/>
      <c r="I135" s="246"/>
      <c r="J135" s="193">
        <v>0</v>
      </c>
      <c r="K135" s="194"/>
      <c r="L135" s="193">
        <v>4</v>
      </c>
      <c r="M135" s="194"/>
      <c r="N135" s="193">
        <f>SUM(J135:M135)</f>
        <v>4</v>
      </c>
      <c r="O135" s="194"/>
      <c r="P135" s="193"/>
      <c r="Q135" s="194"/>
      <c r="R135" s="193"/>
      <c r="S135" s="194"/>
      <c r="T135" s="193"/>
      <c r="U135" s="194"/>
      <c r="V135" s="193">
        <f t="shared" si="6"/>
        <v>4</v>
      </c>
      <c r="W135" s="197"/>
      <c r="X135" s="194"/>
    </row>
    <row r="136" spans="1:24" x14ac:dyDescent="0.2">
      <c r="A136" s="48"/>
      <c r="B136" s="41">
        <v>22</v>
      </c>
      <c r="C136" s="244" t="s">
        <v>14</v>
      </c>
      <c r="D136" s="245"/>
      <c r="E136" s="245"/>
      <c r="F136" s="245"/>
      <c r="G136" s="245"/>
      <c r="H136" s="245"/>
      <c r="I136" s="246"/>
      <c r="J136" s="193"/>
      <c r="K136" s="194"/>
      <c r="L136" s="193"/>
      <c r="M136" s="194"/>
      <c r="N136" s="193"/>
      <c r="O136" s="194"/>
      <c r="P136" s="193">
        <v>0</v>
      </c>
      <c r="Q136" s="194"/>
      <c r="R136" s="193">
        <v>23</v>
      </c>
      <c r="S136" s="194"/>
      <c r="T136" s="193">
        <f>SUM(P136:S136)</f>
        <v>23</v>
      </c>
      <c r="U136" s="194"/>
      <c r="V136" s="193">
        <f t="shared" si="6"/>
        <v>23</v>
      </c>
      <c r="W136" s="197"/>
      <c r="X136" s="194"/>
    </row>
    <row r="137" spans="1:24" x14ac:dyDescent="0.2">
      <c r="B137" s="41">
        <v>23</v>
      </c>
      <c r="C137" s="244" t="s">
        <v>131</v>
      </c>
      <c r="D137" s="245"/>
      <c r="E137" s="245"/>
      <c r="F137" s="245"/>
      <c r="G137" s="245"/>
      <c r="H137" s="245"/>
      <c r="I137" s="246"/>
      <c r="J137" s="193"/>
      <c r="K137" s="194"/>
      <c r="L137" s="193"/>
      <c r="M137" s="194"/>
      <c r="N137" s="193"/>
      <c r="O137" s="194"/>
      <c r="P137" s="193">
        <v>0</v>
      </c>
      <c r="Q137" s="194"/>
      <c r="R137" s="193">
        <v>12</v>
      </c>
      <c r="S137" s="194"/>
      <c r="T137" s="193">
        <f>SUM(P137:S137)</f>
        <v>12</v>
      </c>
      <c r="U137" s="194"/>
      <c r="V137" s="193">
        <f t="shared" si="6"/>
        <v>12</v>
      </c>
      <c r="W137" s="197"/>
      <c r="X137" s="194"/>
    </row>
    <row r="138" spans="1:24" x14ac:dyDescent="0.2">
      <c r="B138" s="41">
        <v>24</v>
      </c>
      <c r="C138" s="244" t="s">
        <v>132</v>
      </c>
      <c r="D138" s="245"/>
      <c r="E138" s="245"/>
      <c r="F138" s="245"/>
      <c r="G138" s="245"/>
      <c r="H138" s="245"/>
      <c r="I138" s="246"/>
      <c r="J138" s="193"/>
      <c r="K138" s="194"/>
      <c r="L138" s="193"/>
      <c r="M138" s="194"/>
      <c r="N138" s="193"/>
      <c r="O138" s="194"/>
      <c r="P138" s="193">
        <v>0</v>
      </c>
      <c r="Q138" s="194"/>
      <c r="R138" s="193">
        <v>3</v>
      </c>
      <c r="S138" s="194"/>
      <c r="T138" s="193">
        <f>SUM(P138:S138)</f>
        <v>3</v>
      </c>
      <c r="U138" s="194"/>
      <c r="V138" s="193">
        <f t="shared" si="6"/>
        <v>3</v>
      </c>
      <c r="W138" s="197"/>
      <c r="X138" s="194"/>
    </row>
    <row r="139" spans="1:24" ht="13.5" customHeight="1" x14ac:dyDescent="0.2">
      <c r="B139" s="41">
        <v>25</v>
      </c>
      <c r="C139" s="244" t="s">
        <v>13</v>
      </c>
      <c r="D139" s="248"/>
      <c r="E139" s="248"/>
      <c r="F139" s="248"/>
      <c r="G139" s="248"/>
      <c r="H139" s="248"/>
      <c r="I139" s="249"/>
      <c r="J139" s="193"/>
      <c r="K139" s="194"/>
      <c r="L139" s="193"/>
      <c r="M139" s="194"/>
      <c r="N139" s="193"/>
      <c r="O139" s="194"/>
      <c r="P139" s="193">
        <v>0</v>
      </c>
      <c r="Q139" s="194"/>
      <c r="R139" s="193">
        <v>19</v>
      </c>
      <c r="S139" s="194"/>
      <c r="T139" s="193">
        <f>SUM(P139:S139)</f>
        <v>19</v>
      </c>
      <c r="U139" s="194"/>
      <c r="V139" s="193">
        <f t="shared" si="6"/>
        <v>19</v>
      </c>
      <c r="W139" s="197"/>
      <c r="X139" s="194"/>
    </row>
    <row r="140" spans="1:24" x14ac:dyDescent="0.2">
      <c r="B140" s="41">
        <v>26</v>
      </c>
      <c r="C140" s="216" t="s">
        <v>11</v>
      </c>
      <c r="D140" s="217"/>
      <c r="E140" s="217"/>
      <c r="F140" s="217"/>
      <c r="G140" s="217"/>
      <c r="H140" s="217"/>
      <c r="I140" s="218"/>
      <c r="J140" s="193"/>
      <c r="K140" s="194"/>
      <c r="L140" s="193"/>
      <c r="M140" s="194"/>
      <c r="N140" s="193"/>
      <c r="O140" s="194"/>
      <c r="P140" s="193">
        <v>0</v>
      </c>
      <c r="Q140" s="194"/>
      <c r="R140" s="193">
        <v>106</v>
      </c>
      <c r="S140" s="194"/>
      <c r="T140" s="193">
        <f>SUM(P140:S140)</f>
        <v>106</v>
      </c>
      <c r="U140" s="194"/>
      <c r="V140" s="193">
        <f t="shared" si="6"/>
        <v>106</v>
      </c>
      <c r="W140" s="197"/>
      <c r="X140" s="194"/>
    </row>
    <row r="141" spans="1:24" x14ac:dyDescent="0.2">
      <c r="B141" s="42">
        <v>27</v>
      </c>
      <c r="C141" s="244" t="s">
        <v>133</v>
      </c>
      <c r="D141" s="245"/>
      <c r="E141" s="245"/>
      <c r="F141" s="245"/>
      <c r="G141" s="245"/>
      <c r="H141" s="245"/>
      <c r="I141" s="246"/>
      <c r="J141" s="193">
        <v>0</v>
      </c>
      <c r="K141" s="194"/>
      <c r="L141" s="193">
        <v>1</v>
      </c>
      <c r="M141" s="194"/>
      <c r="N141" s="193">
        <f t="shared" ref="N141:N149" si="7">SUM(J141:M141)</f>
        <v>1</v>
      </c>
      <c r="O141" s="194"/>
      <c r="P141" s="193"/>
      <c r="Q141" s="194"/>
      <c r="R141" s="193"/>
      <c r="S141" s="194"/>
      <c r="T141" s="193"/>
      <c r="U141" s="194"/>
      <c r="V141" s="193">
        <f t="shared" si="6"/>
        <v>1</v>
      </c>
      <c r="W141" s="197"/>
      <c r="X141" s="194"/>
    </row>
    <row r="142" spans="1:24" x14ac:dyDescent="0.2">
      <c r="A142" s="48"/>
      <c r="B142" s="41">
        <v>28</v>
      </c>
      <c r="C142" s="244" t="s">
        <v>52</v>
      </c>
      <c r="D142" s="245"/>
      <c r="E142" s="245"/>
      <c r="F142" s="245"/>
      <c r="G142" s="245"/>
      <c r="H142" s="245"/>
      <c r="I142" s="246"/>
      <c r="J142" s="193">
        <v>3</v>
      </c>
      <c r="K142" s="194"/>
      <c r="L142" s="193">
        <v>3</v>
      </c>
      <c r="M142" s="194"/>
      <c r="N142" s="193">
        <f t="shared" si="7"/>
        <v>6</v>
      </c>
      <c r="O142" s="194"/>
      <c r="P142" s="193"/>
      <c r="Q142" s="194"/>
      <c r="R142" s="193"/>
      <c r="S142" s="194"/>
      <c r="T142" s="193"/>
      <c r="U142" s="194"/>
      <c r="V142" s="193">
        <f t="shared" si="6"/>
        <v>6</v>
      </c>
      <c r="W142" s="197"/>
      <c r="X142" s="194"/>
    </row>
    <row r="143" spans="1:24" x14ac:dyDescent="0.2">
      <c r="B143" s="42">
        <v>29</v>
      </c>
      <c r="C143" s="244" t="s">
        <v>31</v>
      </c>
      <c r="D143" s="245"/>
      <c r="E143" s="245"/>
      <c r="F143" s="245"/>
      <c r="G143" s="245"/>
      <c r="H143" s="245"/>
      <c r="I143" s="246"/>
      <c r="J143" s="193">
        <v>5</v>
      </c>
      <c r="K143" s="194"/>
      <c r="L143" s="193">
        <v>14</v>
      </c>
      <c r="M143" s="194"/>
      <c r="N143" s="193">
        <f t="shared" si="7"/>
        <v>19</v>
      </c>
      <c r="O143" s="194"/>
      <c r="P143" s="193"/>
      <c r="Q143" s="194"/>
      <c r="R143" s="193"/>
      <c r="S143" s="194"/>
      <c r="T143" s="193"/>
      <c r="U143" s="194"/>
      <c r="V143" s="193">
        <f t="shared" si="6"/>
        <v>19</v>
      </c>
      <c r="W143" s="197"/>
      <c r="X143" s="194"/>
    </row>
    <row r="144" spans="1:24" x14ac:dyDescent="0.2">
      <c r="B144" s="41">
        <v>30</v>
      </c>
      <c r="C144" s="244" t="s">
        <v>22</v>
      </c>
      <c r="D144" s="245"/>
      <c r="E144" s="245"/>
      <c r="F144" s="245"/>
      <c r="G144" s="245"/>
      <c r="H144" s="245"/>
      <c r="I144" s="246"/>
      <c r="J144" s="193">
        <v>0</v>
      </c>
      <c r="K144" s="194"/>
      <c r="L144" s="193">
        <v>1</v>
      </c>
      <c r="M144" s="194"/>
      <c r="N144" s="193">
        <f t="shared" si="7"/>
        <v>1</v>
      </c>
      <c r="O144" s="194"/>
      <c r="P144" s="193"/>
      <c r="Q144" s="194"/>
      <c r="R144" s="193"/>
      <c r="S144" s="194"/>
      <c r="T144" s="193"/>
      <c r="U144" s="194"/>
      <c r="V144" s="193">
        <f t="shared" si="6"/>
        <v>1</v>
      </c>
      <c r="W144" s="197"/>
      <c r="X144" s="194"/>
    </row>
    <row r="145" spans="1:24" x14ac:dyDescent="0.2">
      <c r="B145" s="41">
        <v>31</v>
      </c>
      <c r="C145" s="216" t="s">
        <v>35</v>
      </c>
      <c r="D145" s="217"/>
      <c r="E145" s="217"/>
      <c r="F145" s="217"/>
      <c r="G145" s="217"/>
      <c r="H145" s="217"/>
      <c r="I145" s="218"/>
      <c r="J145" s="193">
        <v>0</v>
      </c>
      <c r="K145" s="194"/>
      <c r="L145" s="193">
        <v>5</v>
      </c>
      <c r="M145" s="194"/>
      <c r="N145" s="193">
        <f t="shared" si="7"/>
        <v>5</v>
      </c>
      <c r="O145" s="194"/>
      <c r="P145" s="193"/>
      <c r="Q145" s="194"/>
      <c r="R145" s="193"/>
      <c r="S145" s="194"/>
      <c r="T145" s="193"/>
      <c r="U145" s="194"/>
      <c r="V145" s="193">
        <f t="shared" si="6"/>
        <v>5</v>
      </c>
      <c r="W145" s="197"/>
      <c r="X145" s="194"/>
    </row>
    <row r="146" spans="1:24" x14ac:dyDescent="0.2">
      <c r="B146" s="42">
        <v>32</v>
      </c>
      <c r="C146" s="244" t="s">
        <v>134</v>
      </c>
      <c r="D146" s="245"/>
      <c r="E146" s="245"/>
      <c r="F146" s="245"/>
      <c r="G146" s="245"/>
      <c r="H146" s="245"/>
      <c r="I146" s="246"/>
      <c r="J146" s="193">
        <v>0</v>
      </c>
      <c r="K146" s="194"/>
      <c r="L146" s="193">
        <v>1</v>
      </c>
      <c r="M146" s="194"/>
      <c r="N146" s="193">
        <f t="shared" si="7"/>
        <v>1</v>
      </c>
      <c r="O146" s="194"/>
      <c r="P146" s="193"/>
      <c r="Q146" s="194"/>
      <c r="R146" s="193"/>
      <c r="S146" s="194"/>
      <c r="T146" s="193"/>
      <c r="U146" s="194"/>
      <c r="V146" s="193">
        <f t="shared" si="6"/>
        <v>1</v>
      </c>
      <c r="W146" s="197"/>
      <c r="X146" s="194"/>
    </row>
    <row r="147" spans="1:24" x14ac:dyDescent="0.2">
      <c r="A147" s="48"/>
      <c r="B147" s="41">
        <v>33</v>
      </c>
      <c r="C147" s="244" t="s">
        <v>135</v>
      </c>
      <c r="D147" s="245"/>
      <c r="E147" s="245"/>
      <c r="F147" s="245"/>
      <c r="G147" s="245"/>
      <c r="H147" s="245"/>
      <c r="I147" s="246"/>
      <c r="J147" s="193">
        <v>0</v>
      </c>
      <c r="K147" s="194"/>
      <c r="L147" s="193">
        <v>2</v>
      </c>
      <c r="M147" s="194"/>
      <c r="N147" s="193">
        <f t="shared" si="7"/>
        <v>2</v>
      </c>
      <c r="O147" s="194"/>
      <c r="P147" s="193"/>
      <c r="Q147" s="194"/>
      <c r="R147" s="193"/>
      <c r="S147" s="194"/>
      <c r="T147" s="193"/>
      <c r="U147" s="194"/>
      <c r="V147" s="193">
        <f t="shared" si="6"/>
        <v>2</v>
      </c>
      <c r="W147" s="197"/>
      <c r="X147" s="194"/>
    </row>
    <row r="148" spans="1:24" x14ac:dyDescent="0.2">
      <c r="B148" s="42">
        <v>34</v>
      </c>
      <c r="C148" s="244" t="s">
        <v>136</v>
      </c>
      <c r="D148" s="245"/>
      <c r="E148" s="245"/>
      <c r="F148" s="245"/>
      <c r="G148" s="245"/>
      <c r="H148" s="245"/>
      <c r="I148" s="246"/>
      <c r="J148" s="193">
        <v>0</v>
      </c>
      <c r="K148" s="194"/>
      <c r="L148" s="193">
        <v>3</v>
      </c>
      <c r="M148" s="194"/>
      <c r="N148" s="193">
        <f t="shared" si="7"/>
        <v>3</v>
      </c>
      <c r="O148" s="194"/>
      <c r="P148" s="193"/>
      <c r="Q148" s="194"/>
      <c r="R148" s="193"/>
      <c r="S148" s="194"/>
      <c r="T148" s="193"/>
      <c r="U148" s="194"/>
      <c r="V148" s="193">
        <f t="shared" si="6"/>
        <v>3</v>
      </c>
      <c r="W148" s="197"/>
      <c r="X148" s="194"/>
    </row>
    <row r="149" spans="1:24" x14ac:dyDescent="0.2">
      <c r="B149" s="41">
        <v>35</v>
      </c>
      <c r="C149" s="244" t="s">
        <v>137</v>
      </c>
      <c r="D149" s="245"/>
      <c r="E149" s="245"/>
      <c r="F149" s="245"/>
      <c r="G149" s="245"/>
      <c r="H149" s="245"/>
      <c r="I149" s="246"/>
      <c r="J149" s="193">
        <v>4</v>
      </c>
      <c r="K149" s="194"/>
      <c r="L149" s="193">
        <v>2</v>
      </c>
      <c r="M149" s="194"/>
      <c r="N149" s="193">
        <f t="shared" si="7"/>
        <v>6</v>
      </c>
      <c r="O149" s="194"/>
      <c r="P149" s="193"/>
      <c r="Q149" s="194"/>
      <c r="R149" s="193"/>
      <c r="S149" s="194"/>
      <c r="T149" s="193"/>
      <c r="U149" s="194"/>
      <c r="V149" s="193">
        <f t="shared" si="6"/>
        <v>6</v>
      </c>
      <c r="W149" s="197"/>
      <c r="X149" s="194"/>
    </row>
    <row r="150" spans="1:24" x14ac:dyDescent="0.2">
      <c r="B150" s="42">
        <v>36</v>
      </c>
      <c r="C150" s="244" t="s">
        <v>138</v>
      </c>
      <c r="D150" s="245"/>
      <c r="E150" s="245"/>
      <c r="F150" s="245"/>
      <c r="G150" s="245"/>
      <c r="H150" s="245"/>
      <c r="I150" s="246"/>
      <c r="J150" s="193"/>
      <c r="K150" s="194"/>
      <c r="L150" s="193"/>
      <c r="M150" s="194"/>
      <c r="N150" s="193"/>
      <c r="O150" s="194"/>
      <c r="P150" s="193">
        <v>0</v>
      </c>
      <c r="Q150" s="194"/>
      <c r="R150" s="193">
        <v>2</v>
      </c>
      <c r="S150" s="194"/>
      <c r="T150" s="193">
        <f>SUM(P150:S150)</f>
        <v>2</v>
      </c>
      <c r="U150" s="194"/>
      <c r="V150" s="193">
        <f t="shared" si="6"/>
        <v>2</v>
      </c>
      <c r="W150" s="197"/>
      <c r="X150" s="194"/>
    </row>
    <row r="151" spans="1:24" x14ac:dyDescent="0.2">
      <c r="B151" s="41">
        <v>37</v>
      </c>
      <c r="C151" s="244" t="s">
        <v>139</v>
      </c>
      <c r="D151" s="245"/>
      <c r="E151" s="245"/>
      <c r="F151" s="245"/>
      <c r="G151" s="245"/>
      <c r="H151" s="245"/>
      <c r="I151" s="246"/>
      <c r="J151" s="193">
        <v>1</v>
      </c>
      <c r="K151" s="194"/>
      <c r="L151" s="193">
        <v>1</v>
      </c>
      <c r="M151" s="194"/>
      <c r="N151" s="193">
        <f t="shared" ref="N151:N166" si="8">SUM(J151:M151)</f>
        <v>2</v>
      </c>
      <c r="O151" s="194"/>
      <c r="P151" s="193">
        <v>3</v>
      </c>
      <c r="Q151" s="194"/>
      <c r="R151" s="193">
        <v>0</v>
      </c>
      <c r="S151" s="194"/>
      <c r="T151" s="193">
        <f>SUM(P151:S151)</f>
        <v>3</v>
      </c>
      <c r="U151" s="194"/>
      <c r="V151" s="193">
        <f t="shared" si="6"/>
        <v>5</v>
      </c>
      <c r="W151" s="197"/>
      <c r="X151" s="194"/>
    </row>
    <row r="152" spans="1:24" x14ac:dyDescent="0.2">
      <c r="B152" s="42">
        <v>38</v>
      </c>
      <c r="C152" s="244" t="s">
        <v>119</v>
      </c>
      <c r="D152" s="245"/>
      <c r="E152" s="245"/>
      <c r="F152" s="245"/>
      <c r="G152" s="245"/>
      <c r="H152" s="245"/>
      <c r="I152" s="246"/>
      <c r="J152" s="193">
        <v>1</v>
      </c>
      <c r="K152" s="194"/>
      <c r="L152" s="193">
        <v>1</v>
      </c>
      <c r="M152" s="194"/>
      <c r="N152" s="193">
        <f t="shared" si="8"/>
        <v>2</v>
      </c>
      <c r="O152" s="194"/>
      <c r="P152" s="193">
        <v>2</v>
      </c>
      <c r="Q152" s="194"/>
      <c r="R152" s="193">
        <v>0</v>
      </c>
      <c r="S152" s="194"/>
      <c r="T152" s="193"/>
      <c r="U152" s="194"/>
      <c r="V152" s="193">
        <f t="shared" si="6"/>
        <v>2</v>
      </c>
      <c r="W152" s="197"/>
      <c r="X152" s="194"/>
    </row>
    <row r="153" spans="1:24" x14ac:dyDescent="0.2">
      <c r="B153" s="41">
        <v>39</v>
      </c>
      <c r="C153" s="216" t="s">
        <v>43</v>
      </c>
      <c r="D153" s="217"/>
      <c r="E153" s="217"/>
      <c r="F153" s="217"/>
      <c r="G153" s="217"/>
      <c r="H153" s="217"/>
      <c r="I153" s="218"/>
      <c r="J153" s="193">
        <v>9</v>
      </c>
      <c r="K153" s="194"/>
      <c r="L153" s="193">
        <v>5</v>
      </c>
      <c r="M153" s="194"/>
      <c r="N153" s="193">
        <f t="shared" si="8"/>
        <v>14</v>
      </c>
      <c r="O153" s="194"/>
      <c r="P153" s="193">
        <v>16</v>
      </c>
      <c r="Q153" s="194"/>
      <c r="R153" s="193">
        <v>11</v>
      </c>
      <c r="S153" s="194"/>
      <c r="T153" s="193">
        <f>SUM(P153:S153)</f>
        <v>27</v>
      </c>
      <c r="U153" s="194"/>
      <c r="V153" s="193">
        <f t="shared" si="6"/>
        <v>41</v>
      </c>
      <c r="W153" s="197"/>
      <c r="X153" s="194"/>
    </row>
    <row r="154" spans="1:24" ht="24.75" customHeight="1" x14ac:dyDescent="0.2">
      <c r="B154" s="42">
        <v>40</v>
      </c>
      <c r="C154" s="244" t="s">
        <v>142</v>
      </c>
      <c r="D154" s="245"/>
      <c r="E154" s="245"/>
      <c r="F154" s="245"/>
      <c r="G154" s="245"/>
      <c r="H154" s="245"/>
      <c r="I154" s="246"/>
      <c r="J154" s="193">
        <v>1</v>
      </c>
      <c r="K154" s="194"/>
      <c r="L154" s="193">
        <v>0</v>
      </c>
      <c r="M154" s="194"/>
      <c r="N154" s="193">
        <f t="shared" si="8"/>
        <v>1</v>
      </c>
      <c r="O154" s="194"/>
      <c r="P154" s="193"/>
      <c r="Q154" s="194"/>
      <c r="R154" s="193"/>
      <c r="S154" s="194"/>
      <c r="T154" s="193"/>
      <c r="U154" s="194"/>
      <c r="V154" s="193">
        <f t="shared" si="6"/>
        <v>1</v>
      </c>
      <c r="W154" s="197"/>
      <c r="X154" s="194"/>
    </row>
    <row r="155" spans="1:24" ht="25.5" customHeight="1" x14ac:dyDescent="0.2">
      <c r="A155" s="48"/>
      <c r="B155" s="44">
        <v>41</v>
      </c>
      <c r="C155" s="244" t="s">
        <v>143</v>
      </c>
      <c r="D155" s="245"/>
      <c r="E155" s="245"/>
      <c r="F155" s="245"/>
      <c r="G155" s="245"/>
      <c r="H155" s="245"/>
      <c r="I155" s="246"/>
      <c r="J155" s="193">
        <v>3</v>
      </c>
      <c r="K155" s="194"/>
      <c r="L155" s="193">
        <v>17</v>
      </c>
      <c r="M155" s="194"/>
      <c r="N155" s="193">
        <f t="shared" si="8"/>
        <v>20</v>
      </c>
      <c r="O155" s="194"/>
      <c r="P155" s="193"/>
      <c r="Q155" s="194"/>
      <c r="R155" s="193"/>
      <c r="S155" s="194"/>
      <c r="T155" s="193"/>
      <c r="U155" s="194"/>
      <c r="V155" s="193">
        <f t="shared" si="6"/>
        <v>20</v>
      </c>
      <c r="W155" s="197"/>
      <c r="X155" s="194"/>
    </row>
    <row r="156" spans="1:24" ht="50.25" customHeight="1" x14ac:dyDescent="0.2">
      <c r="B156" s="42">
        <v>42</v>
      </c>
      <c r="C156" s="244" t="s">
        <v>53</v>
      </c>
      <c r="D156" s="245"/>
      <c r="E156" s="245"/>
      <c r="F156" s="245"/>
      <c r="G156" s="245"/>
      <c r="H156" s="245"/>
      <c r="I156" s="246"/>
      <c r="J156" s="195">
        <v>1</v>
      </c>
      <c r="K156" s="196"/>
      <c r="L156" s="195">
        <v>1</v>
      </c>
      <c r="M156" s="196"/>
      <c r="N156" s="195">
        <f t="shared" si="8"/>
        <v>2</v>
      </c>
      <c r="O156" s="196"/>
      <c r="P156" s="195"/>
      <c r="Q156" s="196"/>
      <c r="R156" s="195"/>
      <c r="S156" s="196"/>
      <c r="T156" s="195"/>
      <c r="U156" s="196"/>
      <c r="V156" s="193">
        <f t="shared" si="6"/>
        <v>2</v>
      </c>
      <c r="W156" s="197"/>
      <c r="X156" s="194"/>
    </row>
    <row r="157" spans="1:24" ht="49.5" customHeight="1" x14ac:dyDescent="0.2">
      <c r="B157" s="44">
        <v>43</v>
      </c>
      <c r="C157" s="244" t="s">
        <v>38</v>
      </c>
      <c r="D157" s="245"/>
      <c r="E157" s="245"/>
      <c r="F157" s="245"/>
      <c r="G157" s="245"/>
      <c r="H157" s="245"/>
      <c r="I157" s="246"/>
      <c r="J157" s="195">
        <v>2</v>
      </c>
      <c r="K157" s="196"/>
      <c r="L157" s="195">
        <v>5</v>
      </c>
      <c r="M157" s="196"/>
      <c r="N157" s="195">
        <f t="shared" si="8"/>
        <v>7</v>
      </c>
      <c r="O157" s="196"/>
      <c r="P157" s="195"/>
      <c r="Q157" s="196"/>
      <c r="R157" s="195"/>
      <c r="S157" s="196"/>
      <c r="T157" s="195"/>
      <c r="U157" s="196"/>
      <c r="V157" s="193">
        <f t="shared" si="6"/>
        <v>7</v>
      </c>
      <c r="W157" s="197"/>
      <c r="X157" s="194"/>
    </row>
    <row r="158" spans="1:24" ht="26.25" customHeight="1" x14ac:dyDescent="0.2">
      <c r="B158" s="42">
        <v>44</v>
      </c>
      <c r="C158" s="244" t="s">
        <v>144</v>
      </c>
      <c r="D158" s="245"/>
      <c r="E158" s="245"/>
      <c r="F158" s="245"/>
      <c r="G158" s="245"/>
      <c r="H158" s="245"/>
      <c r="I158" s="246"/>
      <c r="J158" s="193">
        <v>2</v>
      </c>
      <c r="K158" s="194"/>
      <c r="L158" s="193">
        <v>0</v>
      </c>
      <c r="M158" s="194"/>
      <c r="N158" s="193">
        <f t="shared" si="8"/>
        <v>2</v>
      </c>
      <c r="O158" s="194"/>
      <c r="P158" s="193"/>
      <c r="Q158" s="194"/>
      <c r="R158" s="193"/>
      <c r="S158" s="194"/>
      <c r="T158" s="193"/>
      <c r="U158" s="194"/>
      <c r="V158" s="193">
        <f t="shared" si="6"/>
        <v>2</v>
      </c>
      <c r="W158" s="197"/>
      <c r="X158" s="194"/>
    </row>
    <row r="159" spans="1:24" x14ac:dyDescent="0.2">
      <c r="A159" s="48"/>
      <c r="B159" s="41">
        <v>45</v>
      </c>
      <c r="C159" s="244" t="s">
        <v>48</v>
      </c>
      <c r="D159" s="245"/>
      <c r="E159" s="245"/>
      <c r="F159" s="245"/>
      <c r="G159" s="245"/>
      <c r="H159" s="245"/>
      <c r="I159" s="246"/>
      <c r="J159" s="193">
        <v>2</v>
      </c>
      <c r="K159" s="194"/>
      <c r="L159" s="193">
        <v>0</v>
      </c>
      <c r="M159" s="194"/>
      <c r="N159" s="193">
        <f t="shared" si="8"/>
        <v>2</v>
      </c>
      <c r="O159" s="194"/>
      <c r="P159" s="193"/>
      <c r="Q159" s="194"/>
      <c r="R159" s="193"/>
      <c r="S159" s="194"/>
      <c r="T159" s="193"/>
      <c r="U159" s="194"/>
      <c r="V159" s="193">
        <f t="shared" si="6"/>
        <v>2</v>
      </c>
      <c r="W159" s="197"/>
      <c r="X159" s="194"/>
    </row>
    <row r="160" spans="1:24" x14ac:dyDescent="0.2">
      <c r="B160" s="42">
        <v>46</v>
      </c>
      <c r="C160" s="244" t="s">
        <v>46</v>
      </c>
      <c r="D160" s="245"/>
      <c r="E160" s="245"/>
      <c r="F160" s="245"/>
      <c r="G160" s="245"/>
      <c r="H160" s="245"/>
      <c r="I160" s="246"/>
      <c r="J160" s="193">
        <v>1</v>
      </c>
      <c r="K160" s="194"/>
      <c r="L160" s="193">
        <v>0</v>
      </c>
      <c r="M160" s="194"/>
      <c r="N160" s="193">
        <f t="shared" si="8"/>
        <v>1</v>
      </c>
      <c r="O160" s="194"/>
      <c r="P160" s="193"/>
      <c r="Q160" s="194"/>
      <c r="R160" s="193"/>
      <c r="S160" s="194"/>
      <c r="T160" s="193"/>
      <c r="U160" s="194"/>
      <c r="V160" s="193">
        <f t="shared" si="6"/>
        <v>1</v>
      </c>
      <c r="W160" s="197"/>
      <c r="X160" s="194"/>
    </row>
    <row r="161" spans="1:28" ht="27" customHeight="1" x14ac:dyDescent="0.2">
      <c r="B161" s="44">
        <v>47</v>
      </c>
      <c r="C161" s="244" t="s">
        <v>47</v>
      </c>
      <c r="D161" s="245"/>
      <c r="E161" s="245"/>
      <c r="F161" s="245"/>
      <c r="G161" s="245"/>
      <c r="H161" s="245"/>
      <c r="I161" s="246"/>
      <c r="J161" s="195">
        <v>0</v>
      </c>
      <c r="K161" s="196"/>
      <c r="L161" s="195">
        <v>4</v>
      </c>
      <c r="M161" s="196"/>
      <c r="N161" s="195">
        <f t="shared" si="8"/>
        <v>4</v>
      </c>
      <c r="O161" s="196"/>
      <c r="P161" s="195"/>
      <c r="Q161" s="196"/>
      <c r="R161" s="195"/>
      <c r="S161" s="196"/>
      <c r="T161" s="195"/>
      <c r="U161" s="196"/>
      <c r="V161" s="193">
        <f t="shared" si="6"/>
        <v>4</v>
      </c>
      <c r="W161" s="197"/>
      <c r="X161" s="194"/>
    </row>
    <row r="162" spans="1:28" ht="24.75" customHeight="1" x14ac:dyDescent="0.2">
      <c r="B162" s="41">
        <v>48</v>
      </c>
      <c r="C162" s="216" t="s">
        <v>36</v>
      </c>
      <c r="D162" s="217"/>
      <c r="E162" s="217"/>
      <c r="F162" s="217"/>
      <c r="G162" s="217"/>
      <c r="H162" s="217"/>
      <c r="I162" s="218"/>
      <c r="J162" s="193">
        <v>0</v>
      </c>
      <c r="K162" s="194"/>
      <c r="L162" s="193">
        <v>2</v>
      </c>
      <c r="M162" s="194"/>
      <c r="N162" s="193">
        <f t="shared" si="8"/>
        <v>2</v>
      </c>
      <c r="O162" s="194"/>
      <c r="P162" s="193"/>
      <c r="Q162" s="194"/>
      <c r="R162" s="193"/>
      <c r="S162" s="194"/>
      <c r="T162" s="193"/>
      <c r="U162" s="194"/>
      <c r="V162" s="193">
        <f t="shared" si="6"/>
        <v>2</v>
      </c>
      <c r="W162" s="197"/>
      <c r="X162" s="194"/>
    </row>
    <row r="163" spans="1:28" ht="25.5" customHeight="1" x14ac:dyDescent="0.2">
      <c r="B163" s="42">
        <v>49</v>
      </c>
      <c r="C163" s="244" t="s">
        <v>36</v>
      </c>
      <c r="D163" s="245"/>
      <c r="E163" s="245"/>
      <c r="F163" s="245"/>
      <c r="G163" s="245"/>
      <c r="H163" s="245"/>
      <c r="I163" s="246"/>
      <c r="J163" s="193">
        <v>2</v>
      </c>
      <c r="K163" s="194"/>
      <c r="L163" s="193">
        <v>0</v>
      </c>
      <c r="M163" s="194"/>
      <c r="N163" s="193">
        <f t="shared" si="8"/>
        <v>2</v>
      </c>
      <c r="O163" s="194"/>
      <c r="P163" s="193"/>
      <c r="Q163" s="194"/>
      <c r="R163" s="193"/>
      <c r="S163" s="194"/>
      <c r="T163" s="193"/>
      <c r="U163" s="194"/>
      <c r="V163" s="193">
        <f t="shared" si="6"/>
        <v>2</v>
      </c>
      <c r="W163" s="197"/>
      <c r="X163" s="194"/>
    </row>
    <row r="164" spans="1:28" ht="24.75" customHeight="1" x14ac:dyDescent="0.2">
      <c r="A164" s="48"/>
      <c r="B164" s="41">
        <v>50</v>
      </c>
      <c r="C164" s="244" t="s">
        <v>16</v>
      </c>
      <c r="D164" s="245"/>
      <c r="E164" s="245"/>
      <c r="F164" s="245"/>
      <c r="G164" s="245"/>
      <c r="H164" s="245"/>
      <c r="I164" s="246"/>
      <c r="J164" s="193">
        <v>8</v>
      </c>
      <c r="K164" s="194"/>
      <c r="L164" s="193">
        <v>2</v>
      </c>
      <c r="M164" s="194"/>
      <c r="N164" s="193">
        <f t="shared" si="8"/>
        <v>10</v>
      </c>
      <c r="O164" s="194"/>
      <c r="P164" s="193"/>
      <c r="Q164" s="194"/>
      <c r="R164" s="193"/>
      <c r="S164" s="194"/>
      <c r="T164" s="193"/>
      <c r="U164" s="194"/>
      <c r="V164" s="193">
        <f t="shared" si="6"/>
        <v>10</v>
      </c>
      <c r="W164" s="197"/>
      <c r="X164" s="194"/>
    </row>
    <row r="165" spans="1:28" x14ac:dyDescent="0.2">
      <c r="B165" s="42">
        <v>51</v>
      </c>
      <c r="C165" s="244" t="s">
        <v>17</v>
      </c>
      <c r="D165" s="245"/>
      <c r="E165" s="245"/>
      <c r="F165" s="245"/>
      <c r="G165" s="245"/>
      <c r="H165" s="245"/>
      <c r="I165" s="246"/>
      <c r="J165" s="193">
        <v>0</v>
      </c>
      <c r="K165" s="194"/>
      <c r="L165" s="193">
        <v>0</v>
      </c>
      <c r="M165" s="194"/>
      <c r="N165" s="193">
        <f t="shared" si="8"/>
        <v>0</v>
      </c>
      <c r="O165" s="194"/>
      <c r="P165" s="193">
        <v>2</v>
      </c>
      <c r="Q165" s="194"/>
      <c r="R165" s="193">
        <v>0</v>
      </c>
      <c r="S165" s="194"/>
      <c r="T165" s="193">
        <f>SUM(P165:S165)</f>
        <v>2</v>
      </c>
      <c r="U165" s="194"/>
      <c r="V165" s="193">
        <f t="shared" si="6"/>
        <v>2</v>
      </c>
      <c r="W165" s="197"/>
      <c r="X165" s="194"/>
    </row>
    <row r="166" spans="1:28" x14ac:dyDescent="0.2">
      <c r="B166" s="41">
        <v>52</v>
      </c>
      <c r="C166" s="244" t="s">
        <v>30</v>
      </c>
      <c r="D166" s="245"/>
      <c r="E166" s="245"/>
      <c r="F166" s="245"/>
      <c r="G166" s="245"/>
      <c r="H166" s="245"/>
      <c r="I166" s="246"/>
      <c r="J166" s="193">
        <v>0</v>
      </c>
      <c r="K166" s="194"/>
      <c r="L166" s="193">
        <v>0</v>
      </c>
      <c r="M166" s="194"/>
      <c r="N166" s="193">
        <f t="shared" si="8"/>
        <v>0</v>
      </c>
      <c r="O166" s="194"/>
      <c r="P166" s="193">
        <v>3</v>
      </c>
      <c r="Q166" s="194"/>
      <c r="R166" s="193">
        <v>0</v>
      </c>
      <c r="S166" s="194"/>
      <c r="T166" s="193">
        <f>SUM(P166:S166)</f>
        <v>3</v>
      </c>
      <c r="U166" s="194"/>
      <c r="V166" s="193">
        <f t="shared" si="6"/>
        <v>3</v>
      </c>
      <c r="W166" s="197"/>
      <c r="X166" s="194"/>
    </row>
    <row r="167" spans="1:28" x14ac:dyDescent="0.2">
      <c r="B167" s="42">
        <v>53</v>
      </c>
      <c r="C167" s="244" t="s">
        <v>8</v>
      </c>
      <c r="D167" s="245"/>
      <c r="E167" s="245"/>
      <c r="F167" s="245"/>
      <c r="G167" s="245"/>
      <c r="H167" s="245"/>
      <c r="I167" s="246"/>
      <c r="J167" s="193"/>
      <c r="K167" s="194"/>
      <c r="L167" s="193"/>
      <c r="M167" s="194"/>
      <c r="N167" s="193"/>
      <c r="O167" s="194"/>
      <c r="P167" s="193">
        <v>16</v>
      </c>
      <c r="Q167" s="194"/>
      <c r="R167" s="193">
        <v>5</v>
      </c>
      <c r="S167" s="194"/>
      <c r="T167" s="193">
        <f>SUM(P167:S167)</f>
        <v>21</v>
      </c>
      <c r="U167" s="194"/>
      <c r="V167" s="193">
        <f t="shared" si="6"/>
        <v>21</v>
      </c>
      <c r="W167" s="197"/>
      <c r="X167" s="194"/>
    </row>
    <row r="168" spans="1:28" x14ac:dyDescent="0.2">
      <c r="A168" s="48"/>
      <c r="B168" s="41">
        <v>54</v>
      </c>
      <c r="C168" s="244" t="s">
        <v>49</v>
      </c>
      <c r="D168" s="245"/>
      <c r="E168" s="245"/>
      <c r="F168" s="245"/>
      <c r="G168" s="245"/>
      <c r="H168" s="245"/>
      <c r="I168" s="246"/>
      <c r="J168" s="193">
        <v>3</v>
      </c>
      <c r="K168" s="194"/>
      <c r="L168" s="193">
        <v>3</v>
      </c>
      <c r="M168" s="194"/>
      <c r="N168" s="193">
        <f>SUM(J168:M168)</f>
        <v>6</v>
      </c>
      <c r="O168" s="194"/>
      <c r="P168" s="193"/>
      <c r="Q168" s="194"/>
      <c r="R168" s="193"/>
      <c r="S168" s="194"/>
      <c r="T168" s="193"/>
      <c r="U168" s="194"/>
      <c r="V168" s="193">
        <f t="shared" si="6"/>
        <v>6</v>
      </c>
      <c r="W168" s="197"/>
      <c r="X168" s="194"/>
    </row>
    <row r="169" spans="1:28" x14ac:dyDescent="0.2">
      <c r="B169" s="42">
        <v>55</v>
      </c>
      <c r="C169" s="244" t="s">
        <v>33</v>
      </c>
      <c r="D169" s="245"/>
      <c r="E169" s="245"/>
      <c r="F169" s="245"/>
      <c r="G169" s="245"/>
      <c r="H169" s="245"/>
      <c r="I169" s="246"/>
      <c r="J169" s="193">
        <v>4</v>
      </c>
      <c r="K169" s="194"/>
      <c r="L169" s="193">
        <v>6</v>
      </c>
      <c r="M169" s="194"/>
      <c r="N169" s="193">
        <f>SUM(J169:M169)</f>
        <v>10</v>
      </c>
      <c r="O169" s="194"/>
      <c r="P169" s="193"/>
      <c r="Q169" s="194"/>
      <c r="R169" s="193"/>
      <c r="S169" s="194"/>
      <c r="T169" s="193"/>
      <c r="U169" s="194"/>
      <c r="V169" s="193">
        <f t="shared" si="6"/>
        <v>10</v>
      </c>
      <c r="W169" s="197"/>
      <c r="X169" s="194"/>
    </row>
    <row r="170" spans="1:28" ht="25.5" customHeight="1" x14ac:dyDescent="0.2">
      <c r="B170" s="44">
        <v>56</v>
      </c>
      <c r="C170" s="244" t="s">
        <v>145</v>
      </c>
      <c r="D170" s="245"/>
      <c r="E170" s="245"/>
      <c r="F170" s="245"/>
      <c r="G170" s="245"/>
      <c r="H170" s="245"/>
      <c r="I170" s="246"/>
      <c r="J170" s="195"/>
      <c r="K170" s="196"/>
      <c r="L170" s="195"/>
      <c r="M170" s="196"/>
      <c r="N170" s="195"/>
      <c r="O170" s="196"/>
      <c r="P170" s="195">
        <v>27</v>
      </c>
      <c r="Q170" s="196"/>
      <c r="R170" s="195">
        <v>62</v>
      </c>
      <c r="S170" s="196"/>
      <c r="T170" s="195">
        <f>SUM(P170:S170)</f>
        <v>89</v>
      </c>
      <c r="U170" s="196"/>
      <c r="V170" s="193">
        <f t="shared" si="6"/>
        <v>89</v>
      </c>
      <c r="W170" s="197"/>
      <c r="X170" s="194"/>
      <c r="Y170" s="8"/>
      <c r="AA170" s="1" t="s">
        <v>149</v>
      </c>
      <c r="AB170" s="1" t="s">
        <v>150</v>
      </c>
    </row>
    <row r="171" spans="1:28" ht="24" customHeight="1" x14ac:dyDescent="0.2">
      <c r="B171" s="44">
        <v>57</v>
      </c>
      <c r="C171" s="216" t="s">
        <v>146</v>
      </c>
      <c r="D171" s="217"/>
      <c r="E171" s="217"/>
      <c r="F171" s="217"/>
      <c r="G171" s="217"/>
      <c r="H171" s="217"/>
      <c r="I171" s="218"/>
      <c r="J171" s="193"/>
      <c r="K171" s="194"/>
      <c r="L171" s="193"/>
      <c r="M171" s="194"/>
      <c r="N171" s="193"/>
      <c r="O171" s="194"/>
      <c r="P171" s="193">
        <v>1</v>
      </c>
      <c r="Q171" s="194"/>
      <c r="R171" s="193">
        <v>2</v>
      </c>
      <c r="S171" s="194"/>
      <c r="T171" s="193">
        <f>SUM(P171:S171)</f>
        <v>3</v>
      </c>
      <c r="U171" s="194"/>
      <c r="V171" s="193">
        <f t="shared" si="6"/>
        <v>3</v>
      </c>
      <c r="W171" s="197"/>
      <c r="X171" s="194"/>
      <c r="AA171" s="45">
        <f>SUM(AA172:AA173)</f>
        <v>141</v>
      </c>
      <c r="AB171" s="45">
        <f>SUM(AB172:AB173)</f>
        <v>333</v>
      </c>
    </row>
    <row r="172" spans="1:28" ht="25.5" customHeight="1" x14ac:dyDescent="0.2">
      <c r="B172" s="42">
        <v>58</v>
      </c>
      <c r="C172" s="244" t="s">
        <v>24</v>
      </c>
      <c r="D172" s="245"/>
      <c r="E172" s="245"/>
      <c r="F172" s="245"/>
      <c r="G172" s="245"/>
      <c r="H172" s="245"/>
      <c r="I172" s="246"/>
      <c r="J172" s="195">
        <v>0</v>
      </c>
      <c r="K172" s="196"/>
      <c r="L172" s="195">
        <v>1</v>
      </c>
      <c r="M172" s="196"/>
      <c r="N172" s="195">
        <f>SUM(J172:M172)</f>
        <v>1</v>
      </c>
      <c r="O172" s="196"/>
      <c r="P172" s="195"/>
      <c r="Q172" s="196"/>
      <c r="R172" s="195"/>
      <c r="S172" s="196"/>
      <c r="T172" s="195"/>
      <c r="U172" s="196"/>
      <c r="V172" s="193">
        <f t="shared" si="6"/>
        <v>1</v>
      </c>
      <c r="W172" s="197"/>
      <c r="X172" s="194"/>
      <c r="AA172" s="45">
        <f>SUM(L129:M173)</f>
        <v>88</v>
      </c>
      <c r="AB172" s="45">
        <f>SUM(P129:Q173)</f>
        <v>73</v>
      </c>
    </row>
    <row r="173" spans="1:28" ht="29.25" customHeight="1" x14ac:dyDescent="0.2">
      <c r="A173" s="48"/>
      <c r="B173" s="49">
        <v>59</v>
      </c>
      <c r="C173" s="234" t="s">
        <v>147</v>
      </c>
      <c r="D173" s="235"/>
      <c r="E173" s="235"/>
      <c r="F173" s="235"/>
      <c r="G173" s="235"/>
      <c r="H173" s="235"/>
      <c r="I173" s="236"/>
      <c r="J173" s="237"/>
      <c r="K173" s="238"/>
      <c r="L173" s="237"/>
      <c r="M173" s="238"/>
      <c r="N173" s="237"/>
      <c r="O173" s="238"/>
      <c r="P173" s="239">
        <v>1</v>
      </c>
      <c r="Q173" s="240"/>
      <c r="R173" s="239">
        <v>2</v>
      </c>
      <c r="S173" s="240"/>
      <c r="T173" s="239">
        <f>SUM(P173:S173)</f>
        <v>3</v>
      </c>
      <c r="U173" s="240"/>
      <c r="V173" s="241">
        <f t="shared" si="6"/>
        <v>3</v>
      </c>
      <c r="W173" s="242"/>
      <c r="X173" s="243"/>
      <c r="Z173" s="45">
        <f>SUM(V129:X173)</f>
        <v>472</v>
      </c>
      <c r="AA173" s="45">
        <f>SUM(J129:K173)</f>
        <v>53</v>
      </c>
      <c r="AB173" s="45">
        <f>SUM(R129:S173)</f>
        <v>260</v>
      </c>
    </row>
    <row r="174" spans="1:28" x14ac:dyDescent="0.2">
      <c r="N174" s="191"/>
      <c r="O174" s="192"/>
      <c r="P174" s="2"/>
      <c r="Q174" s="2"/>
      <c r="R174" s="2"/>
      <c r="S174" s="2"/>
      <c r="T174" s="191"/>
      <c r="U174" s="192"/>
      <c r="V174" s="191"/>
      <c r="W174" s="192"/>
      <c r="X174" s="192"/>
    </row>
    <row r="175" spans="1:28" x14ac:dyDescent="0.2">
      <c r="B175" s="219" t="s">
        <v>62</v>
      </c>
      <c r="C175" s="219" t="s">
        <v>110</v>
      </c>
      <c r="D175" s="219"/>
      <c r="E175" s="219"/>
      <c r="F175" s="219"/>
      <c r="G175" s="219"/>
      <c r="H175" s="219"/>
      <c r="I175" s="219"/>
      <c r="J175" s="219" t="s">
        <v>116</v>
      </c>
      <c r="K175" s="219"/>
      <c r="L175" s="219"/>
      <c r="M175" s="219"/>
      <c r="N175" s="219"/>
      <c r="O175" s="219"/>
      <c r="P175" s="219"/>
      <c r="Q175" s="219"/>
      <c r="R175" s="219"/>
      <c r="S175" s="219"/>
      <c r="T175" s="219"/>
      <c r="U175" s="219"/>
      <c r="V175" s="220" t="s">
        <v>115</v>
      </c>
      <c r="W175" s="221"/>
      <c r="X175" s="222"/>
    </row>
    <row r="176" spans="1:28" x14ac:dyDescent="0.2">
      <c r="B176" s="219"/>
      <c r="C176" s="219"/>
      <c r="D176" s="219"/>
      <c r="E176" s="219"/>
      <c r="F176" s="219"/>
      <c r="G176" s="219"/>
      <c r="H176" s="219"/>
      <c r="I176" s="219"/>
      <c r="J176" s="185" t="s">
        <v>111</v>
      </c>
      <c r="K176" s="219"/>
      <c r="L176" s="219"/>
      <c r="M176" s="219"/>
      <c r="N176" s="219" t="s">
        <v>112</v>
      </c>
      <c r="O176" s="219"/>
      <c r="P176" s="219" t="s">
        <v>113</v>
      </c>
      <c r="Q176" s="219"/>
      <c r="R176" s="219"/>
      <c r="S176" s="219"/>
      <c r="T176" s="219" t="s">
        <v>114</v>
      </c>
      <c r="U176" s="219"/>
      <c r="V176" s="223"/>
      <c r="W176" s="224"/>
      <c r="X176" s="225"/>
    </row>
    <row r="177" spans="2:28" x14ac:dyDescent="0.2">
      <c r="B177" s="219"/>
      <c r="C177" s="219"/>
      <c r="D177" s="219"/>
      <c r="E177" s="219"/>
      <c r="F177" s="219"/>
      <c r="G177" s="219"/>
      <c r="H177" s="219"/>
      <c r="I177" s="219"/>
      <c r="J177" s="185" t="s">
        <v>65</v>
      </c>
      <c r="K177" s="219"/>
      <c r="L177" s="219" t="s">
        <v>117</v>
      </c>
      <c r="M177" s="219"/>
      <c r="N177" s="219"/>
      <c r="O177" s="219"/>
      <c r="P177" s="219" t="s">
        <v>65</v>
      </c>
      <c r="Q177" s="219"/>
      <c r="R177" s="219" t="s">
        <v>117</v>
      </c>
      <c r="S177" s="219"/>
      <c r="T177" s="219"/>
      <c r="U177" s="219"/>
      <c r="V177" s="226"/>
      <c r="W177" s="227"/>
      <c r="X177" s="228"/>
    </row>
    <row r="178" spans="2:28" x14ac:dyDescent="0.2">
      <c r="B178" s="40">
        <v>60</v>
      </c>
      <c r="C178" s="229" t="s">
        <v>34</v>
      </c>
      <c r="D178" s="230"/>
      <c r="E178" s="230"/>
      <c r="F178" s="230"/>
      <c r="G178" s="230"/>
      <c r="H178" s="230"/>
      <c r="I178" s="231"/>
      <c r="J178" s="232"/>
      <c r="K178" s="233"/>
      <c r="L178" s="232"/>
      <c r="M178" s="233"/>
      <c r="N178" s="232"/>
      <c r="O178" s="233"/>
      <c r="P178" s="232">
        <v>1</v>
      </c>
      <c r="Q178" s="233"/>
      <c r="R178" s="232">
        <v>0</v>
      </c>
      <c r="S178" s="233"/>
      <c r="T178" s="232">
        <f>SUM(P178:S178)</f>
        <v>1</v>
      </c>
      <c r="U178" s="233"/>
      <c r="V178" s="232">
        <f>+T178+N178</f>
        <v>1</v>
      </c>
      <c r="W178" s="247"/>
      <c r="X178" s="233"/>
    </row>
    <row r="179" spans="2:28" x14ac:dyDescent="0.2">
      <c r="B179" s="41">
        <v>61</v>
      </c>
      <c r="C179" s="216" t="s">
        <v>54</v>
      </c>
      <c r="D179" s="217"/>
      <c r="E179" s="217"/>
      <c r="F179" s="217"/>
      <c r="G179" s="217"/>
      <c r="H179" s="217"/>
      <c r="I179" s="218"/>
      <c r="J179" s="193">
        <v>1</v>
      </c>
      <c r="K179" s="194"/>
      <c r="L179" s="193">
        <v>0</v>
      </c>
      <c r="M179" s="194"/>
      <c r="N179" s="193">
        <f>SUM(J179:M179)</f>
        <v>1</v>
      </c>
      <c r="O179" s="194"/>
      <c r="P179" s="193"/>
      <c r="Q179" s="194"/>
      <c r="R179" s="193"/>
      <c r="S179" s="194"/>
      <c r="T179" s="193"/>
      <c r="U179" s="194"/>
      <c r="V179" s="193">
        <f>+T179+N179</f>
        <v>1</v>
      </c>
      <c r="W179" s="197"/>
      <c r="X179" s="194"/>
    </row>
    <row r="180" spans="2:28" x14ac:dyDescent="0.2">
      <c r="B180" s="41">
        <v>62</v>
      </c>
      <c r="C180" s="216" t="s">
        <v>28</v>
      </c>
      <c r="D180" s="217"/>
      <c r="E180" s="217"/>
      <c r="F180" s="217"/>
      <c r="G180" s="217"/>
      <c r="H180" s="217"/>
      <c r="I180" s="218"/>
      <c r="J180" s="193">
        <v>0</v>
      </c>
      <c r="K180" s="194"/>
      <c r="L180" s="193">
        <v>1</v>
      </c>
      <c r="M180" s="194"/>
      <c r="N180" s="193">
        <f>SUM(J180:M180)</f>
        <v>1</v>
      </c>
      <c r="O180" s="194"/>
      <c r="P180" s="193"/>
      <c r="Q180" s="194"/>
      <c r="R180" s="193"/>
      <c r="S180" s="194"/>
      <c r="T180" s="193"/>
      <c r="U180" s="194"/>
      <c r="V180" s="193">
        <f>+T180+N180</f>
        <v>1</v>
      </c>
      <c r="W180" s="197"/>
      <c r="X180" s="194"/>
      <c r="AA180" s="1" t="s">
        <v>149</v>
      </c>
      <c r="AB180" s="1" t="s">
        <v>150</v>
      </c>
    </row>
    <row r="181" spans="2:28" ht="25.5" customHeight="1" x14ac:dyDescent="0.2">
      <c r="B181" s="44">
        <v>63</v>
      </c>
      <c r="C181" s="216" t="s">
        <v>148</v>
      </c>
      <c r="D181" s="217"/>
      <c r="E181" s="217"/>
      <c r="F181" s="217"/>
      <c r="G181" s="217"/>
      <c r="H181" s="217"/>
      <c r="I181" s="218"/>
      <c r="J181" s="195">
        <v>2</v>
      </c>
      <c r="K181" s="196"/>
      <c r="L181" s="195">
        <v>8</v>
      </c>
      <c r="M181" s="196"/>
      <c r="N181" s="195">
        <f>SUM(J181:M181)</f>
        <v>10</v>
      </c>
      <c r="O181" s="196"/>
      <c r="P181" s="195"/>
      <c r="Q181" s="196"/>
      <c r="R181" s="195"/>
      <c r="S181" s="196"/>
      <c r="T181" s="195"/>
      <c r="U181" s="196"/>
      <c r="V181" s="193">
        <f>+T181+N181</f>
        <v>10</v>
      </c>
      <c r="W181" s="197"/>
      <c r="X181" s="194"/>
      <c r="AA181" s="45">
        <f>SUM(AA182:AA183)</f>
        <v>12</v>
      </c>
      <c r="AB181" s="45">
        <f>SUM(AB182:AB183)</f>
        <v>4</v>
      </c>
    </row>
    <row r="182" spans="2:28" ht="14.25" customHeight="1" x14ac:dyDescent="0.2">
      <c r="B182" s="50">
        <v>64</v>
      </c>
      <c r="C182" s="213" t="s">
        <v>25</v>
      </c>
      <c r="D182" s="214"/>
      <c r="E182" s="214"/>
      <c r="F182" s="214"/>
      <c r="G182" s="214"/>
      <c r="H182" s="214"/>
      <c r="I182" s="215"/>
      <c r="J182" s="211"/>
      <c r="K182" s="212"/>
      <c r="L182" s="211"/>
      <c r="M182" s="212"/>
      <c r="N182" s="211"/>
      <c r="O182" s="212"/>
      <c r="P182" s="211">
        <v>2</v>
      </c>
      <c r="Q182" s="212"/>
      <c r="R182" s="211">
        <v>1</v>
      </c>
      <c r="S182" s="212"/>
      <c r="T182" s="211">
        <f>SUM(P182:S182)</f>
        <v>3</v>
      </c>
      <c r="U182" s="212"/>
      <c r="V182" s="193">
        <f>+T182+N182</f>
        <v>3</v>
      </c>
      <c r="W182" s="197"/>
      <c r="X182" s="194"/>
      <c r="AA182" s="45">
        <f>SUM(L178:M181)</f>
        <v>9</v>
      </c>
      <c r="AB182" s="45">
        <f>SUM(R178:S182)</f>
        <v>1</v>
      </c>
    </row>
    <row r="183" spans="2:28" s="52" customFormat="1" ht="24.75" customHeight="1" x14ac:dyDescent="0.2">
      <c r="B183" s="51"/>
      <c r="C183" s="183" t="s">
        <v>67</v>
      </c>
      <c r="D183" s="184"/>
      <c r="E183" s="184"/>
      <c r="F183" s="184"/>
      <c r="G183" s="184"/>
      <c r="H183" s="184"/>
      <c r="I183" s="185"/>
      <c r="J183" s="186"/>
      <c r="K183" s="187"/>
      <c r="L183" s="186"/>
      <c r="M183" s="187"/>
      <c r="N183" s="186">
        <f>+N185+N174+N125</f>
        <v>0</v>
      </c>
      <c r="O183" s="187"/>
      <c r="P183" s="186"/>
      <c r="Q183" s="187"/>
      <c r="R183" s="186"/>
      <c r="S183" s="187"/>
      <c r="T183" s="186">
        <f>+T185+T174+T125</f>
        <v>0</v>
      </c>
      <c r="U183" s="187"/>
      <c r="V183" s="186">
        <f>+Z183+Z173+Z124</f>
        <v>1537</v>
      </c>
      <c r="W183" s="188"/>
      <c r="X183" s="187"/>
      <c r="Z183" s="53">
        <f>SUM(V178:X182)</f>
        <v>16</v>
      </c>
      <c r="AA183" s="53">
        <f>SUM(J178:K182)</f>
        <v>3</v>
      </c>
      <c r="AB183" s="53">
        <f>SUM(P178:Q182)</f>
        <v>3</v>
      </c>
    </row>
    <row r="184" spans="2:28" x14ac:dyDescent="0.2">
      <c r="V184" s="191"/>
      <c r="W184" s="192"/>
      <c r="X184" s="192"/>
    </row>
    <row r="185" spans="2:28" x14ac:dyDescent="0.2">
      <c r="N185" s="189"/>
      <c r="O185" s="190"/>
      <c r="T185" s="189"/>
      <c r="U185" s="190"/>
      <c r="V185" s="189"/>
      <c r="W185" s="190"/>
      <c r="X185" s="190"/>
    </row>
    <row r="186" spans="2:28" x14ac:dyDescent="0.2">
      <c r="V186" s="189"/>
      <c r="W186" s="190"/>
      <c r="X186" s="190"/>
    </row>
    <row r="188" spans="2:28" x14ac:dyDescent="0.2">
      <c r="P188" s="315" t="s">
        <v>151</v>
      </c>
      <c r="Q188" s="190"/>
      <c r="R188" s="190"/>
      <c r="S188" s="190"/>
      <c r="T188" s="190"/>
      <c r="U188" s="190"/>
      <c r="V188" s="190"/>
    </row>
    <row r="190" spans="2:28" x14ac:dyDescent="0.2">
      <c r="O190" s="315" t="s">
        <v>152</v>
      </c>
      <c r="P190" s="315"/>
      <c r="Q190" s="315"/>
      <c r="R190" s="315"/>
      <c r="S190" s="315"/>
      <c r="T190" s="315"/>
      <c r="U190" s="315"/>
      <c r="V190" s="315"/>
      <c r="W190" s="315"/>
    </row>
    <row r="191" spans="2:28" x14ac:dyDescent="0.2">
      <c r="M191" s="315" t="s">
        <v>153</v>
      </c>
      <c r="N191" s="315"/>
      <c r="O191" s="315"/>
      <c r="P191" s="315"/>
      <c r="Q191" s="315"/>
      <c r="R191" s="315"/>
      <c r="S191" s="315"/>
      <c r="T191" s="315"/>
      <c r="U191" s="315"/>
      <c r="V191" s="315"/>
      <c r="W191" s="315"/>
      <c r="X191" s="315"/>
      <c r="Y191" s="315"/>
    </row>
    <row r="192" spans="2:28" x14ac:dyDescent="0.2">
      <c r="M192" s="315" t="s">
        <v>154</v>
      </c>
      <c r="N192" s="190"/>
      <c r="O192" s="190"/>
      <c r="P192" s="190"/>
      <c r="Q192" s="190"/>
      <c r="R192" s="190"/>
      <c r="S192" s="190"/>
      <c r="T192" s="190"/>
      <c r="U192" s="190"/>
      <c r="V192" s="190"/>
      <c r="W192" s="190"/>
      <c r="X192" s="190"/>
      <c r="Y192" s="190"/>
    </row>
    <row r="196" spans="13:25" x14ac:dyDescent="0.2">
      <c r="M196" s="316" t="s">
        <v>155</v>
      </c>
      <c r="N196" s="316"/>
      <c r="O196" s="316"/>
      <c r="P196" s="316"/>
      <c r="Q196" s="316"/>
      <c r="R196" s="316"/>
      <c r="S196" s="316"/>
      <c r="T196" s="316"/>
      <c r="U196" s="316"/>
      <c r="V196" s="316"/>
      <c r="W196" s="316"/>
      <c r="X196" s="316"/>
      <c r="Y196" s="316"/>
    </row>
    <row r="197" spans="13:25" x14ac:dyDescent="0.2">
      <c r="M197" s="315" t="s">
        <v>156</v>
      </c>
      <c r="N197" s="190"/>
      <c r="O197" s="190"/>
      <c r="P197" s="190"/>
      <c r="Q197" s="190"/>
      <c r="R197" s="190"/>
      <c r="S197" s="190"/>
      <c r="T197" s="190"/>
      <c r="U197" s="190"/>
      <c r="V197" s="190"/>
      <c r="W197" s="190"/>
      <c r="X197" s="190"/>
      <c r="Y197" s="190"/>
    </row>
  </sheetData>
  <mergeCells count="868">
    <mergeCell ref="B6:B7"/>
    <mergeCell ref="C6:I7"/>
    <mergeCell ref="J6:O6"/>
    <mergeCell ref="J7:L7"/>
    <mergeCell ref="M7:O7"/>
    <mergeCell ref="P6:R7"/>
    <mergeCell ref="M192:Y192"/>
    <mergeCell ref="M196:Y196"/>
    <mergeCell ref="M197:Y197"/>
    <mergeCell ref="P188:V188"/>
    <mergeCell ref="O190:W190"/>
    <mergeCell ref="M191:Y191"/>
    <mergeCell ref="Q103:R103"/>
    <mergeCell ref="O103:P103"/>
    <mergeCell ref="O97:P98"/>
    <mergeCell ref="O99:P100"/>
    <mergeCell ref="O101:P102"/>
    <mergeCell ref="Q97:R98"/>
    <mergeCell ref="Q99:R100"/>
    <mergeCell ref="Q101:R102"/>
    <mergeCell ref="J9:L9"/>
    <mergeCell ref="M9:O9"/>
    <mergeCell ref="P9:R9"/>
    <mergeCell ref="C15:E17"/>
    <mergeCell ref="B15:B17"/>
    <mergeCell ref="F15:K15"/>
    <mergeCell ref="F17:H17"/>
    <mergeCell ref="I17:K17"/>
    <mergeCell ref="L15:N17"/>
    <mergeCell ref="C33:E33"/>
    <mergeCell ref="C29:E29"/>
    <mergeCell ref="C30:E30"/>
    <mergeCell ref="C31:E31"/>
    <mergeCell ref="C32:E32"/>
    <mergeCell ref="F16:H16"/>
    <mergeCell ref="I16:K16"/>
    <mergeCell ref="L22:N22"/>
    <mergeCell ref="I23:K23"/>
    <mergeCell ref="L23:N23"/>
    <mergeCell ref="I18:K18"/>
    <mergeCell ref="L18:N18"/>
    <mergeCell ref="L19:N19"/>
    <mergeCell ref="L20:N20"/>
    <mergeCell ref="L21:N21"/>
    <mergeCell ref="I19:K19"/>
    <mergeCell ref="I20:K20"/>
    <mergeCell ref="I21:K21"/>
    <mergeCell ref="I24:K24"/>
    <mergeCell ref="C34:E34"/>
    <mergeCell ref="F18:H18"/>
    <mergeCell ref="F19:H19"/>
    <mergeCell ref="F20:H20"/>
    <mergeCell ref="F21:H21"/>
    <mergeCell ref="F22:H22"/>
    <mergeCell ref="F24:H24"/>
    <mergeCell ref="F27:H27"/>
    <mergeCell ref="C27:E27"/>
    <mergeCell ref="C28:E28"/>
    <mergeCell ref="C18:E18"/>
    <mergeCell ref="C19:E19"/>
    <mergeCell ref="C20:E20"/>
    <mergeCell ref="C21:E21"/>
    <mergeCell ref="C22:E22"/>
    <mergeCell ref="C23:E23"/>
    <mergeCell ref="C24:E24"/>
    <mergeCell ref="C25:E25"/>
    <mergeCell ref="C26:E26"/>
    <mergeCell ref="F23:H23"/>
    <mergeCell ref="F28:H28"/>
    <mergeCell ref="F29:H29"/>
    <mergeCell ref="F30:H30"/>
    <mergeCell ref="F31:H31"/>
    <mergeCell ref="L24:N24"/>
    <mergeCell ref="F25:H25"/>
    <mergeCell ref="I25:K25"/>
    <mergeCell ref="L25:N25"/>
    <mergeCell ref="F26:H26"/>
    <mergeCell ref="I26:K26"/>
    <mergeCell ref="L26:N26"/>
    <mergeCell ref="I22:K22"/>
    <mergeCell ref="I27:K27"/>
    <mergeCell ref="L27:N27"/>
    <mergeCell ref="I28:K28"/>
    <mergeCell ref="I29:K29"/>
    <mergeCell ref="I30:K30"/>
    <mergeCell ref="I31:K31"/>
    <mergeCell ref="F33:H33"/>
    <mergeCell ref="I33:K33"/>
    <mergeCell ref="L33:N33"/>
    <mergeCell ref="F34:H34"/>
    <mergeCell ref="I34:K34"/>
    <mergeCell ref="L34:N34"/>
    <mergeCell ref="L28:N28"/>
    <mergeCell ref="L29:N29"/>
    <mergeCell ref="L30:N30"/>
    <mergeCell ref="L31:N31"/>
    <mergeCell ref="F32:H32"/>
    <mergeCell ref="I32:K32"/>
    <mergeCell ref="L32:N32"/>
    <mergeCell ref="F35:H35"/>
    <mergeCell ref="I35:K35"/>
    <mergeCell ref="L35:N35"/>
    <mergeCell ref="B39:B41"/>
    <mergeCell ref="C39:E41"/>
    <mergeCell ref="F39:K39"/>
    <mergeCell ref="L39:N41"/>
    <mergeCell ref="F40:H40"/>
    <mergeCell ref="I40:K40"/>
    <mergeCell ref="F41:H41"/>
    <mergeCell ref="B35:E35"/>
    <mergeCell ref="C73:E73"/>
    <mergeCell ref="F73:H73"/>
    <mergeCell ref="I73:K73"/>
    <mergeCell ref="L73:N73"/>
    <mergeCell ref="C74:E74"/>
    <mergeCell ref="F74:H74"/>
    <mergeCell ref="I74:K74"/>
    <mergeCell ref="L74:N74"/>
    <mergeCell ref="I41:K41"/>
    <mergeCell ref="C42:E42"/>
    <mergeCell ref="F42:H42"/>
    <mergeCell ref="I42:K42"/>
    <mergeCell ref="L42:N42"/>
    <mergeCell ref="C43:E43"/>
    <mergeCell ref="F43:H43"/>
    <mergeCell ref="I43:K43"/>
    <mergeCell ref="L43:N43"/>
    <mergeCell ref="C59:E59"/>
    <mergeCell ref="F59:H59"/>
    <mergeCell ref="I59:K59"/>
    <mergeCell ref="L59:N59"/>
    <mergeCell ref="C60:E60"/>
    <mergeCell ref="F60:H60"/>
    <mergeCell ref="I60:K60"/>
    <mergeCell ref="C72:E72"/>
    <mergeCell ref="F72:H72"/>
    <mergeCell ref="I72:K72"/>
    <mergeCell ref="L72:N72"/>
    <mergeCell ref="F67:H68"/>
    <mergeCell ref="I67:K68"/>
    <mergeCell ref="C71:E71"/>
    <mergeCell ref="F71:H71"/>
    <mergeCell ref="I71:K71"/>
    <mergeCell ref="L71:N71"/>
    <mergeCell ref="C70:E70"/>
    <mergeCell ref="F70:H70"/>
    <mergeCell ref="I70:K70"/>
    <mergeCell ref="L70:N70"/>
    <mergeCell ref="C69:E69"/>
    <mergeCell ref="F69:H69"/>
    <mergeCell ref="I69:K69"/>
    <mergeCell ref="L69:N69"/>
    <mergeCell ref="C44:E44"/>
    <mergeCell ref="F44:H44"/>
    <mergeCell ref="I44:K44"/>
    <mergeCell ref="L44:N44"/>
    <mergeCell ref="F51:H51"/>
    <mergeCell ref="I51:K51"/>
    <mergeCell ref="C55:E55"/>
    <mergeCell ref="F55:H55"/>
    <mergeCell ref="I55:K55"/>
    <mergeCell ref="L55:N55"/>
    <mergeCell ref="B45:E45"/>
    <mergeCell ref="F45:H45"/>
    <mergeCell ref="I45:K45"/>
    <mergeCell ref="L45:N45"/>
    <mergeCell ref="B49:B51"/>
    <mergeCell ref="C49:E51"/>
    <mergeCell ref="C54:E54"/>
    <mergeCell ref="F54:H54"/>
    <mergeCell ref="I54:K54"/>
    <mergeCell ref="L54:N54"/>
    <mergeCell ref="F49:K49"/>
    <mergeCell ref="L49:N51"/>
    <mergeCell ref="F50:H50"/>
    <mergeCell ref="I50:K50"/>
    <mergeCell ref="C53:E53"/>
    <mergeCell ref="F53:H53"/>
    <mergeCell ref="I53:K53"/>
    <mergeCell ref="L53:N53"/>
    <mergeCell ref="C56:E56"/>
    <mergeCell ref="F56:H56"/>
    <mergeCell ref="I56:K56"/>
    <mergeCell ref="L56:N56"/>
    <mergeCell ref="C57:E57"/>
    <mergeCell ref="F57:H57"/>
    <mergeCell ref="I57:K57"/>
    <mergeCell ref="L57:N57"/>
    <mergeCell ref="C58:E58"/>
    <mergeCell ref="F58:H58"/>
    <mergeCell ref="I58:K58"/>
    <mergeCell ref="L58:N58"/>
    <mergeCell ref="B61:E61"/>
    <mergeCell ref="F61:H61"/>
    <mergeCell ref="I61:K61"/>
    <mergeCell ref="L61:N61"/>
    <mergeCell ref="B67:B68"/>
    <mergeCell ref="C67:E68"/>
    <mergeCell ref="L67:N68"/>
    <mergeCell ref="L60:N60"/>
    <mergeCell ref="L122:M122"/>
    <mergeCell ref="N122:O122"/>
    <mergeCell ref="P122:Q122"/>
    <mergeCell ref="R122:S122"/>
    <mergeCell ref="T122:U122"/>
    <mergeCell ref="V122:X122"/>
    <mergeCell ref="C75:E75"/>
    <mergeCell ref="F75:H75"/>
    <mergeCell ref="I75:K75"/>
    <mergeCell ref="L75:N75"/>
    <mergeCell ref="C107:I109"/>
    <mergeCell ref="B76:E76"/>
    <mergeCell ref="F76:H76"/>
    <mergeCell ref="I76:K76"/>
    <mergeCell ref="L76:N76"/>
    <mergeCell ref="J108:M108"/>
    <mergeCell ref="J109:K109"/>
    <mergeCell ref="L109:M109"/>
    <mergeCell ref="N108:O109"/>
    <mergeCell ref="B80:B82"/>
    <mergeCell ref="C80:E82"/>
    <mergeCell ref="H82:I82"/>
    <mergeCell ref="V120:X120"/>
    <mergeCell ref="J121:K121"/>
    <mergeCell ref="L121:M121"/>
    <mergeCell ref="N121:O121"/>
    <mergeCell ref="P121:Q121"/>
    <mergeCell ref="R121:S121"/>
    <mergeCell ref="T121:U121"/>
    <mergeCell ref="V121:X121"/>
    <mergeCell ref="B107:B109"/>
    <mergeCell ref="C87:E87"/>
    <mergeCell ref="C88:E88"/>
    <mergeCell ref="T115:U115"/>
    <mergeCell ref="V115:X115"/>
    <mergeCell ref="T116:U116"/>
    <mergeCell ref="V116:X116"/>
    <mergeCell ref="C89:E89"/>
    <mergeCell ref="B90:E90"/>
    <mergeCell ref="T117:U117"/>
    <mergeCell ref="V117:X117"/>
    <mergeCell ref="T118:U118"/>
    <mergeCell ref="V118:X118"/>
    <mergeCell ref="T119:U119"/>
    <mergeCell ref="V119:X119"/>
    <mergeCell ref="T120:U120"/>
    <mergeCell ref="B94:B95"/>
    <mergeCell ref="C100:E100"/>
    <mergeCell ref="C83:E83"/>
    <mergeCell ref="C84:E84"/>
    <mergeCell ref="C85:E85"/>
    <mergeCell ref="C86:E86"/>
    <mergeCell ref="L120:M120"/>
    <mergeCell ref="P115:Q115"/>
    <mergeCell ref="R115:S115"/>
    <mergeCell ref="P116:Q116"/>
    <mergeCell ref="R116:S116"/>
    <mergeCell ref="N113:O113"/>
    <mergeCell ref="N114:O114"/>
    <mergeCell ref="P118:Q118"/>
    <mergeCell ref="R118:S118"/>
    <mergeCell ref="P117:Q117"/>
    <mergeCell ref="R117:S117"/>
    <mergeCell ref="N119:O119"/>
    <mergeCell ref="P119:Q119"/>
    <mergeCell ref="R119:S119"/>
    <mergeCell ref="N120:O120"/>
    <mergeCell ref="P120:Q120"/>
    <mergeCell ref="R120:S120"/>
    <mergeCell ref="C96:E96"/>
    <mergeCell ref="C97:E97"/>
    <mergeCell ref="C94:E95"/>
    <mergeCell ref="N80:Q82"/>
    <mergeCell ref="F90:G90"/>
    <mergeCell ref="H90:I90"/>
    <mergeCell ref="J90:K90"/>
    <mergeCell ref="L90:M90"/>
    <mergeCell ref="N90:Q90"/>
    <mergeCell ref="O94:P95"/>
    <mergeCell ref="Q94:R95"/>
    <mergeCell ref="L119:M119"/>
    <mergeCell ref="F96:H96"/>
    <mergeCell ref="I96:K96"/>
    <mergeCell ref="L96:N96"/>
    <mergeCell ref="F97:H97"/>
    <mergeCell ref="I97:K97"/>
    <mergeCell ref="L97:N97"/>
    <mergeCell ref="F94:K94"/>
    <mergeCell ref="L94:N95"/>
    <mergeCell ref="F95:H95"/>
    <mergeCell ref="I95:K95"/>
    <mergeCell ref="F100:H100"/>
    <mergeCell ref="I100:K100"/>
    <mergeCell ref="L100:N100"/>
    <mergeCell ref="P111:Q111"/>
    <mergeCell ref="R111:S111"/>
    <mergeCell ref="C101:E101"/>
    <mergeCell ref="F101:H101"/>
    <mergeCell ref="I101:K101"/>
    <mergeCell ref="L101:N101"/>
    <mergeCell ref="C98:E98"/>
    <mergeCell ref="F98:H98"/>
    <mergeCell ref="I98:K98"/>
    <mergeCell ref="L98:N98"/>
    <mergeCell ref="C99:E99"/>
    <mergeCell ref="F99:H99"/>
    <mergeCell ref="I99:K99"/>
    <mergeCell ref="L99:N99"/>
    <mergeCell ref="L117:M117"/>
    <mergeCell ref="L118:M118"/>
    <mergeCell ref="N115:O115"/>
    <mergeCell ref="N116:O116"/>
    <mergeCell ref="N117:O117"/>
    <mergeCell ref="N118:O118"/>
    <mergeCell ref="B103:E103"/>
    <mergeCell ref="F103:H103"/>
    <mergeCell ref="I103:K103"/>
    <mergeCell ref="L103:N103"/>
    <mergeCell ref="C115:I115"/>
    <mergeCell ref="N112:O112"/>
    <mergeCell ref="C111:I111"/>
    <mergeCell ref="J111:K111"/>
    <mergeCell ref="L111:M111"/>
    <mergeCell ref="N111:O111"/>
    <mergeCell ref="T111:U111"/>
    <mergeCell ref="V111:X111"/>
    <mergeCell ref="C112:I112"/>
    <mergeCell ref="C113:I113"/>
    <mergeCell ref="C114:I114"/>
    <mergeCell ref="L112:M112"/>
    <mergeCell ref="L113:M113"/>
    <mergeCell ref="L114:M114"/>
    <mergeCell ref="C102:E102"/>
    <mergeCell ref="F102:H102"/>
    <mergeCell ref="I102:K102"/>
    <mergeCell ref="L102:N102"/>
    <mergeCell ref="P108:S108"/>
    <mergeCell ref="P109:Q109"/>
    <mergeCell ref="R109:S109"/>
    <mergeCell ref="T108:U109"/>
    <mergeCell ref="V107:X109"/>
    <mergeCell ref="J107:U107"/>
    <mergeCell ref="C110:I110"/>
    <mergeCell ref="J110:K110"/>
    <mergeCell ref="L110:M110"/>
    <mergeCell ref="N110:O110"/>
    <mergeCell ref="P110:Q110"/>
    <mergeCell ref="R110:S110"/>
    <mergeCell ref="T110:U110"/>
    <mergeCell ref="V110:X110"/>
    <mergeCell ref="C122:I122"/>
    <mergeCell ref="C123:I123"/>
    <mergeCell ref="J112:K112"/>
    <mergeCell ref="J113:K113"/>
    <mergeCell ref="J114:K114"/>
    <mergeCell ref="J115:K115"/>
    <mergeCell ref="J116:K116"/>
    <mergeCell ref="J117:K117"/>
    <mergeCell ref="J118:K118"/>
    <mergeCell ref="J119:K119"/>
    <mergeCell ref="C116:I116"/>
    <mergeCell ref="C117:I117"/>
    <mergeCell ref="C118:I118"/>
    <mergeCell ref="C119:I119"/>
    <mergeCell ref="C120:I120"/>
    <mergeCell ref="C121:I121"/>
    <mergeCell ref="J120:K120"/>
    <mergeCell ref="J122:K122"/>
    <mergeCell ref="T112:U112"/>
    <mergeCell ref="V112:X112"/>
    <mergeCell ref="R113:S113"/>
    <mergeCell ref="T113:U113"/>
    <mergeCell ref="V113:X113"/>
    <mergeCell ref="R114:S114"/>
    <mergeCell ref="L115:M115"/>
    <mergeCell ref="L116:M116"/>
    <mergeCell ref="P112:Q112"/>
    <mergeCell ref="P113:Q113"/>
    <mergeCell ref="P114:Q114"/>
    <mergeCell ref="R112:S112"/>
    <mergeCell ref="T114:U114"/>
    <mergeCell ref="V114:X114"/>
    <mergeCell ref="T146:U146"/>
    <mergeCell ref="V123:X123"/>
    <mergeCell ref="C147:I147"/>
    <mergeCell ref="J147:K147"/>
    <mergeCell ref="L147:M147"/>
    <mergeCell ref="N147:O147"/>
    <mergeCell ref="P147:Q147"/>
    <mergeCell ref="R147:S147"/>
    <mergeCell ref="V146:X146"/>
    <mergeCell ref="T145:U145"/>
    <mergeCell ref="V145:X145"/>
    <mergeCell ref="C146:I146"/>
    <mergeCell ref="J123:K123"/>
    <mergeCell ref="L123:M123"/>
    <mergeCell ref="N123:O123"/>
    <mergeCell ref="P123:Q123"/>
    <mergeCell ref="R123:S123"/>
    <mergeCell ref="T123:U123"/>
    <mergeCell ref="P146:Q146"/>
    <mergeCell ref="C143:I143"/>
    <mergeCell ref="J143:K143"/>
    <mergeCell ref="L143:M143"/>
    <mergeCell ref="N143:O143"/>
    <mergeCell ref="P143:Q143"/>
    <mergeCell ref="R143:S143"/>
    <mergeCell ref="J146:K146"/>
    <mergeCell ref="L146:M146"/>
    <mergeCell ref="N146:O146"/>
    <mergeCell ref="C144:I144"/>
    <mergeCell ref="J144:K144"/>
    <mergeCell ref="L144:M144"/>
    <mergeCell ref="N144:O144"/>
    <mergeCell ref="P144:Q144"/>
    <mergeCell ref="C145:I145"/>
    <mergeCell ref="J145:K145"/>
    <mergeCell ref="L145:M145"/>
    <mergeCell ref="N145:O145"/>
    <mergeCell ref="P145:Q145"/>
    <mergeCell ref="R145:S145"/>
    <mergeCell ref="R146:S146"/>
    <mergeCell ref="V126:X128"/>
    <mergeCell ref="J127:M127"/>
    <mergeCell ref="N127:O128"/>
    <mergeCell ref="P127:S127"/>
    <mergeCell ref="T127:U128"/>
    <mergeCell ref="J128:K128"/>
    <mergeCell ref="L128:M128"/>
    <mergeCell ref="R144:S144"/>
    <mergeCell ref="T144:U144"/>
    <mergeCell ref="V144:X144"/>
    <mergeCell ref="T143:U143"/>
    <mergeCell ref="V143:X143"/>
    <mergeCell ref="P128:Q128"/>
    <mergeCell ref="R128:S128"/>
    <mergeCell ref="V129:X129"/>
    <mergeCell ref="T133:U133"/>
    <mergeCell ref="V133:X133"/>
    <mergeCell ref="T135:U135"/>
    <mergeCell ref="V135:X135"/>
    <mergeCell ref="T137:U137"/>
    <mergeCell ref="V137:X137"/>
    <mergeCell ref="T139:U139"/>
    <mergeCell ref="V139:X139"/>
    <mergeCell ref="T141:U141"/>
    <mergeCell ref="C129:I129"/>
    <mergeCell ref="J129:K129"/>
    <mergeCell ref="L129:M129"/>
    <mergeCell ref="N129:O129"/>
    <mergeCell ref="P129:Q129"/>
    <mergeCell ref="R129:S129"/>
    <mergeCell ref="B126:B128"/>
    <mergeCell ref="C126:I128"/>
    <mergeCell ref="J126:U126"/>
    <mergeCell ref="T129:U129"/>
    <mergeCell ref="C130:I130"/>
    <mergeCell ref="J130:K130"/>
    <mergeCell ref="L130:M130"/>
    <mergeCell ref="N130:O130"/>
    <mergeCell ref="P130:Q130"/>
    <mergeCell ref="R130:S130"/>
    <mergeCell ref="T130:U130"/>
    <mergeCell ref="V130:X130"/>
    <mergeCell ref="T131:U131"/>
    <mergeCell ref="V131:X131"/>
    <mergeCell ref="C132:I132"/>
    <mergeCell ref="J132:K132"/>
    <mergeCell ref="L132:M132"/>
    <mergeCell ref="N132:O132"/>
    <mergeCell ref="P132:Q132"/>
    <mergeCell ref="R132:S132"/>
    <mergeCell ref="T132:U132"/>
    <mergeCell ref="V132:X132"/>
    <mergeCell ref="C131:I131"/>
    <mergeCell ref="J131:K131"/>
    <mergeCell ref="L131:M131"/>
    <mergeCell ref="N131:O131"/>
    <mergeCell ref="P131:Q131"/>
    <mergeCell ref="R131:S131"/>
    <mergeCell ref="C134:I134"/>
    <mergeCell ref="J134:K134"/>
    <mergeCell ref="L134:M134"/>
    <mergeCell ref="N134:O134"/>
    <mergeCell ref="P134:Q134"/>
    <mergeCell ref="R134:S134"/>
    <mergeCell ref="T134:U134"/>
    <mergeCell ref="V134:X134"/>
    <mergeCell ref="C133:I133"/>
    <mergeCell ref="J133:K133"/>
    <mergeCell ref="L133:M133"/>
    <mergeCell ref="N133:O133"/>
    <mergeCell ref="P133:Q133"/>
    <mergeCell ref="R133:S133"/>
    <mergeCell ref="C136:I136"/>
    <mergeCell ref="J136:K136"/>
    <mergeCell ref="L136:M136"/>
    <mergeCell ref="N136:O136"/>
    <mergeCell ref="P136:Q136"/>
    <mergeCell ref="R136:S136"/>
    <mergeCell ref="T136:U136"/>
    <mergeCell ref="V136:X136"/>
    <mergeCell ref="C135:I135"/>
    <mergeCell ref="J135:K135"/>
    <mergeCell ref="L135:M135"/>
    <mergeCell ref="N135:O135"/>
    <mergeCell ref="P135:Q135"/>
    <mergeCell ref="R135:S135"/>
    <mergeCell ref="C138:I138"/>
    <mergeCell ref="J138:K138"/>
    <mergeCell ref="L138:M138"/>
    <mergeCell ref="N138:O138"/>
    <mergeCell ref="P138:Q138"/>
    <mergeCell ref="R138:S138"/>
    <mergeCell ref="T138:U138"/>
    <mergeCell ref="V138:X138"/>
    <mergeCell ref="C137:I137"/>
    <mergeCell ref="J137:K137"/>
    <mergeCell ref="L137:M137"/>
    <mergeCell ref="N137:O137"/>
    <mergeCell ref="P137:Q137"/>
    <mergeCell ref="R137:S137"/>
    <mergeCell ref="C140:I140"/>
    <mergeCell ref="J140:K140"/>
    <mergeCell ref="L140:M140"/>
    <mergeCell ref="N140:O140"/>
    <mergeCell ref="P140:Q140"/>
    <mergeCell ref="R140:S140"/>
    <mergeCell ref="T140:U140"/>
    <mergeCell ref="V140:X140"/>
    <mergeCell ref="C139:I139"/>
    <mergeCell ref="J139:K139"/>
    <mergeCell ref="L139:M139"/>
    <mergeCell ref="N139:O139"/>
    <mergeCell ref="P139:Q139"/>
    <mergeCell ref="R139:S139"/>
    <mergeCell ref="V141:X141"/>
    <mergeCell ref="C142:I142"/>
    <mergeCell ref="J142:K142"/>
    <mergeCell ref="L142:M142"/>
    <mergeCell ref="N142:O142"/>
    <mergeCell ref="P142:Q142"/>
    <mergeCell ref="R142:S142"/>
    <mergeCell ref="T142:U142"/>
    <mergeCell ref="V142:X142"/>
    <mergeCell ref="C141:I141"/>
    <mergeCell ref="J141:K141"/>
    <mergeCell ref="L141:M141"/>
    <mergeCell ref="N141:O141"/>
    <mergeCell ref="P141:Q141"/>
    <mergeCell ref="R141:S141"/>
    <mergeCell ref="T147:U147"/>
    <mergeCell ref="V147:X147"/>
    <mergeCell ref="C148:I148"/>
    <mergeCell ref="J148:K148"/>
    <mergeCell ref="L148:M148"/>
    <mergeCell ref="N148:O148"/>
    <mergeCell ref="P148:Q148"/>
    <mergeCell ref="R148:S148"/>
    <mergeCell ref="T148:U148"/>
    <mergeCell ref="V148:X148"/>
    <mergeCell ref="C179:I179"/>
    <mergeCell ref="J179:K179"/>
    <mergeCell ref="L179:M179"/>
    <mergeCell ref="N179:O179"/>
    <mergeCell ref="P179:Q179"/>
    <mergeCell ref="R179:S179"/>
    <mergeCell ref="T179:U179"/>
    <mergeCell ref="V179:X179"/>
    <mergeCell ref="T149:U149"/>
    <mergeCell ref="V149:X149"/>
    <mergeCell ref="C150:I150"/>
    <mergeCell ref="J150:K150"/>
    <mergeCell ref="L150:M150"/>
    <mergeCell ref="N150:O150"/>
    <mergeCell ref="P150:Q150"/>
    <mergeCell ref="R150:S150"/>
    <mergeCell ref="T150:U150"/>
    <mergeCell ref="V150:X150"/>
    <mergeCell ref="C149:I149"/>
    <mergeCell ref="J149:K149"/>
    <mergeCell ref="L149:M149"/>
    <mergeCell ref="N149:O149"/>
    <mergeCell ref="P149:Q149"/>
    <mergeCell ref="R149:S149"/>
    <mergeCell ref="C151:I151"/>
    <mergeCell ref="J151:K151"/>
    <mergeCell ref="L151:M151"/>
    <mergeCell ref="N151:O151"/>
    <mergeCell ref="P151:Q151"/>
    <mergeCell ref="R151:S151"/>
    <mergeCell ref="T151:U151"/>
    <mergeCell ref="V151:X151"/>
    <mergeCell ref="T178:U178"/>
    <mergeCell ref="V178:X178"/>
    <mergeCell ref="T152:U152"/>
    <mergeCell ref="V152:X152"/>
    <mergeCell ref="C153:I153"/>
    <mergeCell ref="J153:K153"/>
    <mergeCell ref="L153:M153"/>
    <mergeCell ref="N153:O153"/>
    <mergeCell ref="P153:Q153"/>
    <mergeCell ref="R153:S153"/>
    <mergeCell ref="T153:U153"/>
    <mergeCell ref="V153:X153"/>
    <mergeCell ref="C152:I152"/>
    <mergeCell ref="J152:K152"/>
    <mergeCell ref="L152:M152"/>
    <mergeCell ref="N152:O152"/>
    <mergeCell ref="P152:Q152"/>
    <mergeCell ref="R152:S152"/>
    <mergeCell ref="T154:U154"/>
    <mergeCell ref="V154:X154"/>
    <mergeCell ref="C155:I155"/>
    <mergeCell ref="J155:K155"/>
    <mergeCell ref="L155:M155"/>
    <mergeCell ref="N155:O155"/>
    <mergeCell ref="P155:Q155"/>
    <mergeCell ref="R155:S155"/>
    <mergeCell ref="T155:U155"/>
    <mergeCell ref="V155:X155"/>
    <mergeCell ref="C154:I154"/>
    <mergeCell ref="J154:K154"/>
    <mergeCell ref="L154:M154"/>
    <mergeCell ref="N154:O154"/>
    <mergeCell ref="P154:Q154"/>
    <mergeCell ref="R154:S154"/>
    <mergeCell ref="T156:U156"/>
    <mergeCell ref="V156:X156"/>
    <mergeCell ref="C157:I157"/>
    <mergeCell ref="J157:K157"/>
    <mergeCell ref="L157:M157"/>
    <mergeCell ref="N157:O157"/>
    <mergeCell ref="P157:Q157"/>
    <mergeCell ref="R157:S157"/>
    <mergeCell ref="T157:U157"/>
    <mergeCell ref="V157:X157"/>
    <mergeCell ref="C156:I156"/>
    <mergeCell ref="J156:K156"/>
    <mergeCell ref="L156:M156"/>
    <mergeCell ref="N156:O156"/>
    <mergeCell ref="P156:Q156"/>
    <mergeCell ref="R156:S156"/>
    <mergeCell ref="T158:U158"/>
    <mergeCell ref="V158:X158"/>
    <mergeCell ref="C159:I159"/>
    <mergeCell ref="J159:K159"/>
    <mergeCell ref="L159:M159"/>
    <mergeCell ref="N159:O159"/>
    <mergeCell ref="P159:Q159"/>
    <mergeCell ref="R159:S159"/>
    <mergeCell ref="T159:U159"/>
    <mergeCell ref="V159:X159"/>
    <mergeCell ref="C158:I158"/>
    <mergeCell ref="J158:K158"/>
    <mergeCell ref="L158:M158"/>
    <mergeCell ref="N158:O158"/>
    <mergeCell ref="P158:Q158"/>
    <mergeCell ref="R158:S158"/>
    <mergeCell ref="C161:I161"/>
    <mergeCell ref="J161:K161"/>
    <mergeCell ref="L161:M161"/>
    <mergeCell ref="N161:O161"/>
    <mergeCell ref="P161:Q161"/>
    <mergeCell ref="R161:S161"/>
    <mergeCell ref="T161:U161"/>
    <mergeCell ref="V161:X161"/>
    <mergeCell ref="C160:I160"/>
    <mergeCell ref="J160:K160"/>
    <mergeCell ref="L160:M160"/>
    <mergeCell ref="N160:O160"/>
    <mergeCell ref="P160:Q160"/>
    <mergeCell ref="R160:S160"/>
    <mergeCell ref="C163:I163"/>
    <mergeCell ref="J163:K163"/>
    <mergeCell ref="L163:M163"/>
    <mergeCell ref="N163:O163"/>
    <mergeCell ref="P163:Q163"/>
    <mergeCell ref="R163:S163"/>
    <mergeCell ref="T163:U163"/>
    <mergeCell ref="V163:X163"/>
    <mergeCell ref="C162:I162"/>
    <mergeCell ref="J162:K162"/>
    <mergeCell ref="L162:M162"/>
    <mergeCell ref="N162:O162"/>
    <mergeCell ref="P162:Q162"/>
    <mergeCell ref="R162:S162"/>
    <mergeCell ref="C165:I165"/>
    <mergeCell ref="J165:K165"/>
    <mergeCell ref="L165:M165"/>
    <mergeCell ref="N165:O165"/>
    <mergeCell ref="P165:Q165"/>
    <mergeCell ref="R165:S165"/>
    <mergeCell ref="T165:U165"/>
    <mergeCell ref="V165:X165"/>
    <mergeCell ref="C164:I164"/>
    <mergeCell ref="J164:K164"/>
    <mergeCell ref="L164:M164"/>
    <mergeCell ref="N164:O164"/>
    <mergeCell ref="P164:Q164"/>
    <mergeCell ref="R164:S164"/>
    <mergeCell ref="C167:I167"/>
    <mergeCell ref="J167:K167"/>
    <mergeCell ref="L167:M167"/>
    <mergeCell ref="N167:O167"/>
    <mergeCell ref="P167:Q167"/>
    <mergeCell ref="R167:S167"/>
    <mergeCell ref="T167:U167"/>
    <mergeCell ref="V167:X167"/>
    <mergeCell ref="C166:I166"/>
    <mergeCell ref="J166:K166"/>
    <mergeCell ref="L166:M166"/>
    <mergeCell ref="N166:O166"/>
    <mergeCell ref="P166:Q166"/>
    <mergeCell ref="R166:S166"/>
    <mergeCell ref="C169:I169"/>
    <mergeCell ref="J169:K169"/>
    <mergeCell ref="L169:M169"/>
    <mergeCell ref="N169:O169"/>
    <mergeCell ref="P169:Q169"/>
    <mergeCell ref="R169:S169"/>
    <mergeCell ref="T169:U169"/>
    <mergeCell ref="V169:X169"/>
    <mergeCell ref="C168:I168"/>
    <mergeCell ref="J168:K168"/>
    <mergeCell ref="L168:M168"/>
    <mergeCell ref="N168:O168"/>
    <mergeCell ref="P168:Q168"/>
    <mergeCell ref="R168:S168"/>
    <mergeCell ref="C171:I171"/>
    <mergeCell ref="J171:K171"/>
    <mergeCell ref="L171:M171"/>
    <mergeCell ref="N171:O171"/>
    <mergeCell ref="P171:Q171"/>
    <mergeCell ref="R171:S171"/>
    <mergeCell ref="T171:U171"/>
    <mergeCell ref="V171:X171"/>
    <mergeCell ref="C170:I170"/>
    <mergeCell ref="J170:K170"/>
    <mergeCell ref="L170:M170"/>
    <mergeCell ref="N170:O170"/>
    <mergeCell ref="P170:Q170"/>
    <mergeCell ref="R170:S170"/>
    <mergeCell ref="C178:I178"/>
    <mergeCell ref="J178:K178"/>
    <mergeCell ref="L178:M178"/>
    <mergeCell ref="N178:O178"/>
    <mergeCell ref="P178:Q178"/>
    <mergeCell ref="R178:S178"/>
    <mergeCell ref="T172:U172"/>
    <mergeCell ref="V172:X172"/>
    <mergeCell ref="C173:I173"/>
    <mergeCell ref="J173:K173"/>
    <mergeCell ref="L173:M173"/>
    <mergeCell ref="N173:O173"/>
    <mergeCell ref="P173:Q173"/>
    <mergeCell ref="R173:S173"/>
    <mergeCell ref="T173:U173"/>
    <mergeCell ref="V173:X173"/>
    <mergeCell ref="C172:I172"/>
    <mergeCell ref="J172:K172"/>
    <mergeCell ref="L172:M172"/>
    <mergeCell ref="N172:O172"/>
    <mergeCell ref="P172:Q172"/>
    <mergeCell ref="R172:S172"/>
    <mergeCell ref="B175:B177"/>
    <mergeCell ref="C175:I177"/>
    <mergeCell ref="J175:U175"/>
    <mergeCell ref="V175:X177"/>
    <mergeCell ref="J176:M176"/>
    <mergeCell ref="N176:O177"/>
    <mergeCell ref="P176:S176"/>
    <mergeCell ref="T176:U177"/>
    <mergeCell ref="J177:K177"/>
    <mergeCell ref="L177:M177"/>
    <mergeCell ref="P177:Q177"/>
    <mergeCell ref="R177:S177"/>
    <mergeCell ref="F87:G87"/>
    <mergeCell ref="F88:G88"/>
    <mergeCell ref="F89:G89"/>
    <mergeCell ref="T182:U182"/>
    <mergeCell ref="V182:X182"/>
    <mergeCell ref="C182:I182"/>
    <mergeCell ref="J182:K182"/>
    <mergeCell ref="L182:M182"/>
    <mergeCell ref="N182:O182"/>
    <mergeCell ref="P182:Q182"/>
    <mergeCell ref="R182:S182"/>
    <mergeCell ref="T180:U180"/>
    <mergeCell ref="V180:X180"/>
    <mergeCell ref="C181:I181"/>
    <mergeCell ref="J181:K181"/>
    <mergeCell ref="L181:M181"/>
    <mergeCell ref="N181:O181"/>
    <mergeCell ref="P181:Q181"/>
    <mergeCell ref="R181:S181"/>
    <mergeCell ref="T181:U181"/>
    <mergeCell ref="V181:X181"/>
    <mergeCell ref="C180:I180"/>
    <mergeCell ref="J180:K180"/>
    <mergeCell ref="L180:M180"/>
    <mergeCell ref="J87:K87"/>
    <mergeCell ref="L87:M87"/>
    <mergeCell ref="J88:K88"/>
    <mergeCell ref="L88:M88"/>
    <mergeCell ref="J89:K89"/>
    <mergeCell ref="L89:M89"/>
    <mergeCell ref="H89:I89"/>
    <mergeCell ref="H88:I88"/>
    <mergeCell ref="H87:I87"/>
    <mergeCell ref="C52:E52"/>
    <mergeCell ref="F52:H52"/>
    <mergeCell ref="I52:K52"/>
    <mergeCell ref="L52:N52"/>
    <mergeCell ref="L83:M83"/>
    <mergeCell ref="L84:M84"/>
    <mergeCell ref="J84:K84"/>
    <mergeCell ref="J85:K85"/>
    <mergeCell ref="J86:K86"/>
    <mergeCell ref="L85:M85"/>
    <mergeCell ref="L86:M86"/>
    <mergeCell ref="J83:K83"/>
    <mergeCell ref="H86:I86"/>
    <mergeCell ref="H85:I85"/>
    <mergeCell ref="H84:I84"/>
    <mergeCell ref="H83:I83"/>
    <mergeCell ref="F83:G83"/>
    <mergeCell ref="F84:G84"/>
    <mergeCell ref="F85:G85"/>
    <mergeCell ref="F86:G86"/>
    <mergeCell ref="J82:K82"/>
    <mergeCell ref="L82:M82"/>
    <mergeCell ref="F80:M81"/>
    <mergeCell ref="F82:G82"/>
    <mergeCell ref="N125:O125"/>
    <mergeCell ref="N174:O174"/>
    <mergeCell ref="T174:U174"/>
    <mergeCell ref="T125:U125"/>
    <mergeCell ref="V185:X185"/>
    <mergeCell ref="V184:X184"/>
    <mergeCell ref="V174:X174"/>
    <mergeCell ref="V125:X125"/>
    <mergeCell ref="V186:X186"/>
    <mergeCell ref="N180:O180"/>
    <mergeCell ref="P180:Q180"/>
    <mergeCell ref="R180:S180"/>
    <mergeCell ref="T170:U170"/>
    <mergeCell ref="V170:X170"/>
    <mergeCell ref="T168:U168"/>
    <mergeCell ref="V168:X168"/>
    <mergeCell ref="T166:U166"/>
    <mergeCell ref="V166:X166"/>
    <mergeCell ref="T164:U164"/>
    <mergeCell ref="V164:X164"/>
    <mergeCell ref="T162:U162"/>
    <mergeCell ref="V162:X162"/>
    <mergeCell ref="T160:U160"/>
    <mergeCell ref="V160:X160"/>
    <mergeCell ref="C183:I183"/>
    <mergeCell ref="J183:K183"/>
    <mergeCell ref="L183:M183"/>
    <mergeCell ref="N183:O183"/>
    <mergeCell ref="P183:Q183"/>
    <mergeCell ref="R183:S183"/>
    <mergeCell ref="T183:U183"/>
    <mergeCell ref="V183:X183"/>
    <mergeCell ref="N185:O185"/>
    <mergeCell ref="T185:U185"/>
  </mergeCells>
  <phoneticPr fontId="0" type="noConversion"/>
  <pageMargins left="0.74803149606299213" right="0.74803149606299213" top="0.59055118110236227" bottom="0.39370078740157483" header="0.51181102362204722" footer="0.51181102362204722"/>
  <pageSetup paperSize="14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AE181"/>
  <sheetViews>
    <sheetView tabSelected="1" zoomScaleNormal="100" zoomScaleSheetLayoutView="110" workbookViewId="0">
      <selection activeCell="K21" sqref="K21"/>
    </sheetView>
  </sheetViews>
  <sheetFormatPr defaultRowHeight="12.75" x14ac:dyDescent="0.2"/>
  <cols>
    <col min="1" max="1" width="4.85546875" customWidth="1"/>
    <col min="2" max="2" width="12.28515625" customWidth="1"/>
    <col min="3" max="6" width="6.5703125" customWidth="1"/>
    <col min="7" max="7" width="8.7109375" customWidth="1"/>
    <col min="8" max="8" width="1.42578125" customWidth="1"/>
    <col min="9" max="9" width="1.5703125" customWidth="1"/>
    <col min="10" max="10" width="3.85546875" customWidth="1"/>
    <col min="11" max="11" width="49.140625" bestFit="1" customWidth="1"/>
    <col min="12" max="16" width="7" customWidth="1"/>
    <col min="17" max="17" width="7.28515625" customWidth="1"/>
    <col min="18" max="19" width="9.140625" customWidth="1"/>
    <col min="20" max="20" width="22.42578125" customWidth="1"/>
    <col min="21" max="24" width="6.140625" customWidth="1"/>
  </cols>
  <sheetData>
    <row r="1" spans="1:31" ht="12" customHeight="1" x14ac:dyDescent="0.2">
      <c r="A1" s="84" t="s">
        <v>186</v>
      </c>
      <c r="B1" s="85"/>
      <c r="C1" s="85"/>
      <c r="D1" s="85"/>
      <c r="E1" s="85"/>
      <c r="F1" s="85"/>
      <c r="G1" s="85"/>
      <c r="H1" s="85"/>
      <c r="I1" s="84"/>
      <c r="J1" s="84"/>
      <c r="K1" s="67"/>
      <c r="L1" s="346" t="s">
        <v>187</v>
      </c>
      <c r="M1" s="347"/>
      <c r="N1" s="347"/>
      <c r="O1" s="347"/>
      <c r="P1" s="347"/>
      <c r="Q1" s="347"/>
      <c r="R1" s="347"/>
      <c r="S1" s="347"/>
      <c r="T1" s="347"/>
      <c r="U1" s="347"/>
      <c r="V1" s="348"/>
      <c r="W1" s="67"/>
      <c r="X1" s="67"/>
    </row>
    <row r="2" spans="1:31" ht="12" customHeight="1" x14ac:dyDescent="0.2">
      <c r="A2" s="86" t="s">
        <v>219</v>
      </c>
      <c r="B2" s="85"/>
      <c r="C2" s="85"/>
      <c r="D2" s="87"/>
      <c r="E2" s="87"/>
      <c r="F2" s="87"/>
      <c r="G2" s="87"/>
      <c r="H2" s="87"/>
      <c r="I2" s="65"/>
      <c r="J2" s="65"/>
      <c r="K2" s="67"/>
      <c r="L2" s="349"/>
      <c r="M2" s="350"/>
      <c r="N2" s="350"/>
      <c r="O2" s="350"/>
      <c r="P2" s="350"/>
      <c r="Q2" s="350"/>
      <c r="R2" s="350"/>
      <c r="S2" s="350"/>
      <c r="T2" s="350"/>
      <c r="U2" s="350"/>
      <c r="V2" s="351"/>
      <c r="W2" s="67"/>
      <c r="X2" s="67"/>
    </row>
    <row r="3" spans="1:31" ht="12" customHeight="1" x14ac:dyDescent="0.2">
      <c r="A3" s="86" t="s">
        <v>317</v>
      </c>
      <c r="B3" s="85"/>
      <c r="C3" s="85"/>
      <c r="D3" s="87"/>
      <c r="E3" s="87"/>
      <c r="F3" s="87"/>
      <c r="G3" s="87"/>
      <c r="H3" s="87"/>
      <c r="I3" s="65"/>
      <c r="J3" s="65"/>
      <c r="K3" s="67"/>
      <c r="L3" s="352"/>
      <c r="M3" s="353"/>
      <c r="N3" s="353"/>
      <c r="O3" s="353"/>
      <c r="P3" s="353"/>
      <c r="Q3" s="353"/>
      <c r="R3" s="353"/>
      <c r="S3" s="353"/>
      <c r="T3" s="353"/>
      <c r="U3" s="353"/>
      <c r="V3" s="354"/>
      <c r="W3" s="67"/>
      <c r="X3" s="67"/>
    </row>
    <row r="4" spans="1:31" ht="3.75" customHeight="1" x14ac:dyDescent="0.2">
      <c r="A4" s="88"/>
      <c r="B4" s="87"/>
      <c r="C4" s="87"/>
      <c r="D4" s="87"/>
      <c r="E4" s="87"/>
      <c r="F4" s="87"/>
      <c r="G4" s="87"/>
      <c r="H4" s="87"/>
      <c r="I4" s="65"/>
      <c r="J4" s="65"/>
      <c r="K4" s="65"/>
      <c r="L4" s="65"/>
      <c r="M4" s="65"/>
      <c r="N4" s="65"/>
      <c r="O4" s="65"/>
      <c r="P4" s="65"/>
      <c r="Q4" s="65"/>
      <c r="R4" s="65"/>
      <c r="S4" s="65"/>
      <c r="T4" s="65"/>
      <c r="U4" s="65"/>
      <c r="V4" s="65"/>
      <c r="W4" s="67"/>
      <c r="X4" s="67"/>
    </row>
    <row r="5" spans="1:31" ht="13.5" customHeight="1" x14ac:dyDescent="0.2">
      <c r="A5" s="84" t="s">
        <v>61</v>
      </c>
      <c r="B5" s="84"/>
      <c r="C5" s="84"/>
      <c r="D5" s="84"/>
      <c r="E5" s="84"/>
      <c r="F5" s="89"/>
      <c r="G5" s="89"/>
      <c r="H5" s="89"/>
      <c r="I5" s="89"/>
      <c r="J5" s="84" t="s">
        <v>185</v>
      </c>
      <c r="K5" s="89"/>
      <c r="L5" s="89"/>
      <c r="M5" s="89"/>
      <c r="N5" s="89"/>
      <c r="O5" s="89"/>
      <c r="P5" s="89"/>
      <c r="Q5" s="69"/>
      <c r="R5" s="69"/>
      <c r="S5" s="69"/>
      <c r="T5" s="69"/>
      <c r="U5" s="69"/>
      <c r="V5" s="69"/>
      <c r="W5" s="90"/>
      <c r="X5" s="90"/>
      <c r="Y5" s="84" t="s">
        <v>318</v>
      </c>
    </row>
    <row r="6" spans="1:31" ht="13.5" customHeight="1" x14ac:dyDescent="0.2">
      <c r="A6" s="333" t="s">
        <v>62</v>
      </c>
      <c r="B6" s="333" t="s">
        <v>63</v>
      </c>
      <c r="C6" s="328" t="s">
        <v>64</v>
      </c>
      <c r="D6" s="335"/>
      <c r="E6" s="335"/>
      <c r="F6" s="329"/>
      <c r="G6" s="333" t="s">
        <v>67</v>
      </c>
      <c r="H6" s="69"/>
      <c r="I6" s="69"/>
      <c r="J6" s="333" t="s">
        <v>62</v>
      </c>
      <c r="K6" s="333" t="s">
        <v>157</v>
      </c>
      <c r="L6" s="328" t="s">
        <v>64</v>
      </c>
      <c r="M6" s="335"/>
      <c r="N6" s="335"/>
      <c r="O6" s="329"/>
      <c r="P6" s="333" t="s">
        <v>158</v>
      </c>
      <c r="Q6" s="69"/>
      <c r="R6" s="91" t="s">
        <v>174</v>
      </c>
      <c r="S6" s="87"/>
      <c r="T6" s="87"/>
      <c r="U6" s="87"/>
      <c r="V6" s="87"/>
      <c r="W6" s="87"/>
      <c r="X6" s="92"/>
    </row>
    <row r="7" spans="1:31" ht="13.5" customHeight="1" x14ac:dyDescent="0.2">
      <c r="A7" s="334"/>
      <c r="B7" s="334"/>
      <c r="C7" s="63" t="s">
        <v>65</v>
      </c>
      <c r="D7" s="63" t="s">
        <v>159</v>
      </c>
      <c r="E7" s="63" t="s">
        <v>66</v>
      </c>
      <c r="F7" s="159" t="s">
        <v>159</v>
      </c>
      <c r="G7" s="334"/>
      <c r="H7" s="69"/>
      <c r="I7" s="69"/>
      <c r="J7" s="334"/>
      <c r="K7" s="334"/>
      <c r="L7" s="63" t="s">
        <v>65</v>
      </c>
      <c r="M7" s="63" t="s">
        <v>159</v>
      </c>
      <c r="N7" s="63" t="s">
        <v>66</v>
      </c>
      <c r="O7" s="159" t="s">
        <v>159</v>
      </c>
      <c r="P7" s="334"/>
      <c r="Q7" s="69"/>
      <c r="R7" s="93" t="s">
        <v>168</v>
      </c>
      <c r="S7" s="63" t="s">
        <v>163</v>
      </c>
      <c r="T7" s="63" t="s">
        <v>95</v>
      </c>
      <c r="U7" s="93" t="s">
        <v>166</v>
      </c>
      <c r="V7" s="93" t="s">
        <v>167</v>
      </c>
      <c r="W7" s="93" t="s">
        <v>158</v>
      </c>
      <c r="X7" s="66"/>
      <c r="Y7" s="333" t="s">
        <v>62</v>
      </c>
      <c r="Z7" s="333" t="s">
        <v>63</v>
      </c>
      <c r="AA7" s="328" t="s">
        <v>64</v>
      </c>
      <c r="AB7" s="335"/>
      <c r="AC7" s="335"/>
      <c r="AD7" s="329"/>
      <c r="AE7" s="333" t="s">
        <v>67</v>
      </c>
    </row>
    <row r="8" spans="1:31" s="67" customFormat="1" ht="25.5" customHeight="1" x14ac:dyDescent="0.2">
      <c r="A8" s="330">
        <v>1</v>
      </c>
      <c r="B8" s="81" t="s">
        <v>220</v>
      </c>
      <c r="C8" s="58">
        <v>1922</v>
      </c>
      <c r="D8" s="68"/>
      <c r="E8" s="58">
        <v>2613</v>
      </c>
      <c r="F8" s="68"/>
      <c r="G8" s="133">
        <f>C8+E8</f>
        <v>4535</v>
      </c>
      <c r="H8" s="69"/>
      <c r="I8" s="69"/>
      <c r="J8" s="58">
        <v>1</v>
      </c>
      <c r="K8" s="58" t="s">
        <v>82</v>
      </c>
      <c r="L8" s="58">
        <v>4</v>
      </c>
      <c r="M8" s="70"/>
      <c r="N8" s="58"/>
      <c r="O8" s="70"/>
      <c r="P8" s="58">
        <f>L8+N8</f>
        <v>4</v>
      </c>
      <c r="Q8" s="69"/>
      <c r="R8" s="57">
        <v>1</v>
      </c>
      <c r="S8" s="58" t="s">
        <v>93</v>
      </c>
      <c r="T8" s="57"/>
      <c r="U8" s="57"/>
      <c r="V8" s="57"/>
      <c r="W8" s="57"/>
      <c r="X8" s="66"/>
      <c r="Y8" s="334"/>
      <c r="Z8" s="334"/>
      <c r="AA8" s="63" t="s">
        <v>65</v>
      </c>
      <c r="AB8" s="63" t="s">
        <v>159</v>
      </c>
      <c r="AC8" s="63" t="s">
        <v>66</v>
      </c>
      <c r="AD8" s="159" t="s">
        <v>159</v>
      </c>
      <c r="AE8" s="334"/>
    </row>
    <row r="9" spans="1:31" ht="13.5" customHeight="1" x14ac:dyDescent="0.2">
      <c r="A9" s="332"/>
      <c r="B9" s="81" t="s">
        <v>216</v>
      </c>
      <c r="C9" s="58">
        <v>265</v>
      </c>
      <c r="D9" s="68"/>
      <c r="E9" s="58">
        <v>794</v>
      </c>
      <c r="F9" s="68"/>
      <c r="G9" s="97">
        <f>C9+E9</f>
        <v>1059</v>
      </c>
      <c r="H9" s="69"/>
      <c r="I9" s="69"/>
      <c r="J9" s="58">
        <v>2</v>
      </c>
      <c r="K9" s="58" t="s">
        <v>83</v>
      </c>
      <c r="L9" s="58">
        <v>13</v>
      </c>
      <c r="M9" s="70"/>
      <c r="N9" s="58">
        <v>2</v>
      </c>
      <c r="O9" s="70"/>
      <c r="P9" s="58">
        <f t="shared" ref="P9:P16" si="0">L9+N9</f>
        <v>15</v>
      </c>
      <c r="Q9" s="69"/>
      <c r="R9" s="57">
        <v>2</v>
      </c>
      <c r="S9" s="58" t="s">
        <v>51</v>
      </c>
      <c r="T9" s="57">
        <v>1</v>
      </c>
      <c r="U9" s="57">
        <v>1</v>
      </c>
      <c r="V9" s="57"/>
      <c r="W9" s="57">
        <f>U9+V9</f>
        <v>1</v>
      </c>
      <c r="X9" s="66"/>
      <c r="Y9" s="330">
        <v>1</v>
      </c>
      <c r="Z9" s="81" t="s">
        <v>220</v>
      </c>
      <c r="AA9" s="58">
        <v>1922</v>
      </c>
      <c r="AB9" s="68"/>
      <c r="AC9" s="58">
        <v>2613</v>
      </c>
      <c r="AD9" s="68"/>
      <c r="AE9" s="133">
        <f>AA9+AC9</f>
        <v>4535</v>
      </c>
    </row>
    <row r="10" spans="1:31" ht="13.5" customHeight="1" x14ac:dyDescent="0.2">
      <c r="A10" s="328" t="s">
        <v>67</v>
      </c>
      <c r="B10" s="329"/>
      <c r="C10" s="157">
        <f>SUM(C8:C9)</f>
        <v>2187</v>
      </c>
      <c r="D10" s="68"/>
      <c r="E10" s="158">
        <f>SUM(E8:E9)</f>
        <v>3407</v>
      </c>
      <c r="F10" s="68"/>
      <c r="G10" s="156">
        <f>G8+G9</f>
        <v>5594</v>
      </c>
      <c r="H10" s="89"/>
      <c r="I10" s="89"/>
      <c r="J10" s="58">
        <v>3</v>
      </c>
      <c r="K10" s="58" t="s">
        <v>84</v>
      </c>
      <c r="L10" s="58">
        <v>362</v>
      </c>
      <c r="M10" s="70"/>
      <c r="N10" s="58">
        <v>265</v>
      </c>
      <c r="O10" s="70"/>
      <c r="P10" s="58">
        <f t="shared" si="0"/>
        <v>627</v>
      </c>
      <c r="Q10" s="69"/>
      <c r="R10" s="57">
        <v>3</v>
      </c>
      <c r="S10" s="58" t="s">
        <v>45</v>
      </c>
      <c r="T10" s="57">
        <v>37</v>
      </c>
      <c r="U10" s="57">
        <v>32</v>
      </c>
      <c r="V10" s="57">
        <v>5</v>
      </c>
      <c r="W10" s="57">
        <f>U10+V10</f>
        <v>37</v>
      </c>
      <c r="X10" s="66"/>
      <c r="Y10" s="331"/>
      <c r="Z10" s="81" t="s">
        <v>216</v>
      </c>
      <c r="AA10" s="58">
        <v>265</v>
      </c>
      <c r="AB10" s="68"/>
      <c r="AC10" s="58">
        <v>794</v>
      </c>
      <c r="AD10" s="68"/>
      <c r="AE10" s="97">
        <f>AA10+AC10</f>
        <v>1059</v>
      </c>
    </row>
    <row r="11" spans="1:31" ht="13.5" customHeight="1" x14ac:dyDescent="0.2">
      <c r="A11" s="94"/>
      <c r="B11" s="94"/>
      <c r="C11" s="94"/>
      <c r="D11" s="94"/>
      <c r="E11" s="94"/>
      <c r="F11" s="94"/>
      <c r="G11" s="94"/>
      <c r="H11" s="69"/>
      <c r="I11" s="69"/>
      <c r="J11" s="58">
        <v>4</v>
      </c>
      <c r="K11" s="58" t="s">
        <v>85</v>
      </c>
      <c r="L11" s="58"/>
      <c r="M11" s="70"/>
      <c r="N11" s="58">
        <v>4</v>
      </c>
      <c r="O11" s="70"/>
      <c r="P11" s="58">
        <f t="shared" si="0"/>
        <v>4</v>
      </c>
      <c r="Q11" s="69"/>
      <c r="R11" s="57">
        <v>4</v>
      </c>
      <c r="S11" s="58" t="s">
        <v>39</v>
      </c>
      <c r="T11" s="57">
        <v>49</v>
      </c>
      <c r="U11" s="57">
        <v>41</v>
      </c>
      <c r="V11" s="57">
        <v>8</v>
      </c>
      <c r="W11" s="57">
        <f t="shared" ref="W11:W14" si="1">U11+V11</f>
        <v>49</v>
      </c>
      <c r="X11" s="66"/>
      <c r="Y11" s="332"/>
      <c r="Z11" s="182" t="s">
        <v>319</v>
      </c>
      <c r="AA11" s="157">
        <v>0</v>
      </c>
      <c r="AB11" s="68"/>
      <c r="AC11" s="158">
        <v>0</v>
      </c>
      <c r="AD11" s="68"/>
      <c r="AE11" s="156">
        <v>0</v>
      </c>
    </row>
    <row r="12" spans="1:31" ht="13.5" customHeight="1" x14ac:dyDescent="0.2">
      <c r="A12" s="84" t="s">
        <v>69</v>
      </c>
      <c r="B12" s="84"/>
      <c r="C12" s="84"/>
      <c r="D12" s="84"/>
      <c r="E12" s="84"/>
      <c r="F12" s="84"/>
      <c r="G12" s="84"/>
      <c r="H12" s="69"/>
      <c r="I12" s="69"/>
      <c r="J12" s="58">
        <v>5</v>
      </c>
      <c r="K12" s="58" t="s">
        <v>86</v>
      </c>
      <c r="L12" s="58">
        <v>73</v>
      </c>
      <c r="M12" s="70"/>
      <c r="N12" s="58">
        <v>95</v>
      </c>
      <c r="O12" s="70"/>
      <c r="P12" s="58">
        <f t="shared" si="0"/>
        <v>168</v>
      </c>
      <c r="Q12" s="69"/>
      <c r="R12" s="57">
        <v>5</v>
      </c>
      <c r="S12" s="58" t="s">
        <v>41</v>
      </c>
      <c r="T12" s="57">
        <v>126</v>
      </c>
      <c r="U12" s="57">
        <v>82</v>
      </c>
      <c r="V12" s="57">
        <v>44</v>
      </c>
      <c r="W12" s="57">
        <f t="shared" si="1"/>
        <v>126</v>
      </c>
      <c r="X12" s="92"/>
      <c r="Y12" s="328" t="s">
        <v>67</v>
      </c>
      <c r="Z12" s="329"/>
      <c r="AA12" s="157">
        <f>SUM(AA9:AA10)</f>
        <v>2187</v>
      </c>
      <c r="AB12" s="68"/>
      <c r="AC12" s="158">
        <f>SUM(AC9:AC10)</f>
        <v>3407</v>
      </c>
      <c r="AD12" s="68"/>
      <c r="AE12" s="156">
        <f>SUM(AE9:AE10)</f>
        <v>5594</v>
      </c>
    </row>
    <row r="13" spans="1:31" ht="13.5" customHeight="1" x14ac:dyDescent="0.2">
      <c r="A13" s="333" t="s">
        <v>62</v>
      </c>
      <c r="B13" s="333" t="s">
        <v>70</v>
      </c>
      <c r="C13" s="328" t="s">
        <v>64</v>
      </c>
      <c r="D13" s="335"/>
      <c r="E13" s="335"/>
      <c r="F13" s="329"/>
      <c r="G13" s="333" t="s">
        <v>158</v>
      </c>
      <c r="H13" s="69"/>
      <c r="I13" s="69"/>
      <c r="J13" s="58">
        <v>6</v>
      </c>
      <c r="K13" s="58" t="s">
        <v>87</v>
      </c>
      <c r="L13" s="58">
        <v>109</v>
      </c>
      <c r="M13" s="70"/>
      <c r="N13" s="58">
        <v>336</v>
      </c>
      <c r="O13" s="70"/>
      <c r="P13" s="58">
        <f t="shared" si="0"/>
        <v>445</v>
      </c>
      <c r="Q13" s="69"/>
      <c r="R13" s="57">
        <v>6</v>
      </c>
      <c r="S13" s="58" t="s">
        <v>26</v>
      </c>
      <c r="T13" s="57">
        <v>188</v>
      </c>
      <c r="U13" s="57">
        <v>123</v>
      </c>
      <c r="V13" s="57">
        <v>65</v>
      </c>
      <c r="W13" s="57">
        <f t="shared" si="1"/>
        <v>188</v>
      </c>
      <c r="X13" s="87"/>
    </row>
    <row r="14" spans="1:31" ht="13.5" customHeight="1" x14ac:dyDescent="0.2">
      <c r="A14" s="334"/>
      <c r="B14" s="334"/>
      <c r="C14" s="63" t="s">
        <v>65</v>
      </c>
      <c r="D14" s="63" t="s">
        <v>159</v>
      </c>
      <c r="E14" s="63" t="s">
        <v>66</v>
      </c>
      <c r="F14" s="63" t="s">
        <v>159</v>
      </c>
      <c r="G14" s="334"/>
      <c r="H14" s="69"/>
      <c r="I14" s="69"/>
      <c r="J14" s="58">
        <v>7</v>
      </c>
      <c r="K14" s="58" t="s">
        <v>160</v>
      </c>
      <c r="L14" s="58">
        <v>1259</v>
      </c>
      <c r="M14" s="70"/>
      <c r="N14" s="58">
        <v>1826</v>
      </c>
      <c r="O14" s="70"/>
      <c r="P14" s="58">
        <f t="shared" si="0"/>
        <v>3085</v>
      </c>
      <c r="Q14" s="69"/>
      <c r="R14" s="57">
        <v>7</v>
      </c>
      <c r="S14" s="57" t="s">
        <v>19</v>
      </c>
      <c r="T14" s="57">
        <v>92</v>
      </c>
      <c r="U14" s="57">
        <v>50</v>
      </c>
      <c r="V14" s="57">
        <v>42</v>
      </c>
      <c r="W14" s="57">
        <f t="shared" si="1"/>
        <v>92</v>
      </c>
      <c r="X14" s="87"/>
    </row>
    <row r="15" spans="1:31" ht="13.5" customHeight="1" x14ac:dyDescent="0.2">
      <c r="A15" s="95">
        <v>1</v>
      </c>
      <c r="B15" s="95" t="s">
        <v>1</v>
      </c>
      <c r="C15" s="58">
        <v>1</v>
      </c>
      <c r="D15" s="70"/>
      <c r="E15" s="58"/>
      <c r="F15" s="70"/>
      <c r="G15" s="96">
        <f>C15+E15</f>
        <v>1</v>
      </c>
      <c r="H15" s="69"/>
      <c r="I15" s="69"/>
      <c r="J15" s="58">
        <v>8</v>
      </c>
      <c r="K15" s="58" t="s">
        <v>161</v>
      </c>
      <c r="L15" s="58">
        <v>101</v>
      </c>
      <c r="M15" s="70"/>
      <c r="N15" s="58">
        <v>83</v>
      </c>
      <c r="O15" s="70"/>
      <c r="P15" s="58">
        <f>L15+N15</f>
        <v>184</v>
      </c>
      <c r="Q15" s="69"/>
      <c r="R15" s="328" t="s">
        <v>67</v>
      </c>
      <c r="S15" s="329"/>
      <c r="T15" s="59">
        <f>SUM(T8:T14)</f>
        <v>493</v>
      </c>
      <c r="U15" s="144">
        <f>SUM(U8:U14)</f>
        <v>329</v>
      </c>
      <c r="V15" s="147">
        <f>SUM(V8:V14)</f>
        <v>164</v>
      </c>
      <c r="W15" s="150">
        <f>SUM(W8:W14)</f>
        <v>493</v>
      </c>
      <c r="X15" s="92"/>
    </row>
    <row r="16" spans="1:31" ht="13.5" customHeight="1" x14ac:dyDescent="0.2">
      <c r="A16" s="58">
        <v>2</v>
      </c>
      <c r="B16" s="58" t="s">
        <v>4</v>
      </c>
      <c r="C16" s="58"/>
      <c r="D16" s="70"/>
      <c r="E16" s="58"/>
      <c r="F16" s="70"/>
      <c r="G16" s="96">
        <f t="shared" ref="G16:G31" si="2">C16+E16</f>
        <v>0</v>
      </c>
      <c r="H16" s="69"/>
      <c r="I16" s="69"/>
      <c r="J16" s="58">
        <v>9</v>
      </c>
      <c r="K16" s="58" t="s">
        <v>162</v>
      </c>
      <c r="L16" s="58">
        <v>1</v>
      </c>
      <c r="M16" s="70"/>
      <c r="N16" s="58">
        <v>2</v>
      </c>
      <c r="O16" s="70"/>
      <c r="P16" s="58">
        <f t="shared" si="0"/>
        <v>3</v>
      </c>
      <c r="Q16" s="69"/>
      <c r="R16" s="97" t="s">
        <v>168</v>
      </c>
      <c r="S16" s="97" t="s">
        <v>163</v>
      </c>
      <c r="T16" s="97" t="s">
        <v>166</v>
      </c>
      <c r="U16" s="97" t="s">
        <v>167</v>
      </c>
      <c r="V16" s="97" t="s">
        <v>158</v>
      </c>
      <c r="W16" s="87"/>
      <c r="X16" s="66"/>
    </row>
    <row r="17" spans="1:24" ht="13.5" customHeight="1" x14ac:dyDescent="0.2">
      <c r="A17" s="58">
        <v>3</v>
      </c>
      <c r="B17" s="58" t="s">
        <v>3</v>
      </c>
      <c r="C17" s="58">
        <v>1</v>
      </c>
      <c r="D17" s="70"/>
      <c r="E17" s="58"/>
      <c r="F17" s="70"/>
      <c r="G17" s="96">
        <f t="shared" si="2"/>
        <v>1</v>
      </c>
      <c r="H17" s="69"/>
      <c r="I17" s="69"/>
      <c r="J17" s="328" t="s">
        <v>67</v>
      </c>
      <c r="K17" s="329"/>
      <c r="L17" s="121">
        <f>SUM(L8:L16)</f>
        <v>1922</v>
      </c>
      <c r="M17" s="58">
        <f>SUM(M8:M16)</f>
        <v>0</v>
      </c>
      <c r="N17" s="130">
        <f>SUM(N8:N16)</f>
        <v>2613</v>
      </c>
      <c r="O17" s="58">
        <f>SUM(O8:O16)</f>
        <v>0</v>
      </c>
      <c r="P17" s="134">
        <f>SUM(P8:P16)</f>
        <v>4535</v>
      </c>
      <c r="Q17" s="69"/>
      <c r="R17" s="57">
        <v>1</v>
      </c>
      <c r="S17" s="57" t="s">
        <v>100</v>
      </c>
      <c r="T17" s="57"/>
      <c r="U17" s="57"/>
      <c r="V17" s="57"/>
      <c r="W17" s="87"/>
      <c r="X17" s="66"/>
    </row>
    <row r="18" spans="1:24" ht="13.5" customHeight="1" x14ac:dyDescent="0.2">
      <c r="A18" s="58">
        <v>4</v>
      </c>
      <c r="B18" s="58" t="s">
        <v>5</v>
      </c>
      <c r="C18" s="58">
        <v>8</v>
      </c>
      <c r="D18" s="70"/>
      <c r="E18" s="58">
        <v>1</v>
      </c>
      <c r="F18" s="70"/>
      <c r="G18" s="96">
        <f t="shared" si="2"/>
        <v>9</v>
      </c>
      <c r="H18" s="69"/>
      <c r="I18" s="69"/>
      <c r="J18" s="69"/>
      <c r="K18" s="69"/>
      <c r="L18" s="69"/>
      <c r="M18" s="69"/>
      <c r="N18" s="69"/>
      <c r="O18" s="69"/>
      <c r="P18" s="69"/>
      <c r="Q18" s="69"/>
      <c r="R18" s="57">
        <v>2</v>
      </c>
      <c r="S18" s="57" t="s">
        <v>101</v>
      </c>
      <c r="T18" s="57">
        <v>33</v>
      </c>
      <c r="U18" s="57">
        <v>5</v>
      </c>
      <c r="V18" s="57">
        <f>T18+U18</f>
        <v>38</v>
      </c>
      <c r="W18" s="87"/>
      <c r="X18" s="66"/>
    </row>
    <row r="19" spans="1:24" ht="13.5" customHeight="1" x14ac:dyDescent="0.2">
      <c r="A19" s="58">
        <v>5</v>
      </c>
      <c r="B19" s="58" t="s">
        <v>6</v>
      </c>
      <c r="C19" s="58">
        <v>31</v>
      </c>
      <c r="D19" s="70"/>
      <c r="E19" s="58">
        <v>11</v>
      </c>
      <c r="F19" s="70"/>
      <c r="G19" s="96">
        <f t="shared" si="2"/>
        <v>42</v>
      </c>
      <c r="H19" s="69"/>
      <c r="I19" s="69"/>
      <c r="J19" s="338" t="s">
        <v>168</v>
      </c>
      <c r="K19" s="338" t="s">
        <v>157</v>
      </c>
      <c r="L19" s="328" t="s">
        <v>64</v>
      </c>
      <c r="M19" s="335"/>
      <c r="N19" s="335"/>
      <c r="O19" s="329"/>
      <c r="P19" s="338" t="s">
        <v>67</v>
      </c>
      <c r="Q19" s="90"/>
      <c r="R19" s="57">
        <v>3</v>
      </c>
      <c r="S19" s="57" t="s">
        <v>102</v>
      </c>
      <c r="T19" s="57">
        <v>123</v>
      </c>
      <c r="U19" s="57">
        <v>52</v>
      </c>
      <c r="V19" s="57">
        <f t="shared" ref="V19:V20" si="3">T19+U19</f>
        <v>175</v>
      </c>
      <c r="W19" s="66"/>
      <c r="X19" s="66"/>
    </row>
    <row r="20" spans="1:24" ht="13.5" customHeight="1" x14ac:dyDescent="0.2">
      <c r="A20" s="58">
        <v>6</v>
      </c>
      <c r="B20" s="58" t="s">
        <v>7</v>
      </c>
      <c r="C20" s="58">
        <v>52</v>
      </c>
      <c r="D20" s="70"/>
      <c r="E20" s="58">
        <v>35</v>
      </c>
      <c r="F20" s="70"/>
      <c r="G20" s="96">
        <f t="shared" si="2"/>
        <v>87</v>
      </c>
      <c r="H20" s="69"/>
      <c r="I20" s="69"/>
      <c r="J20" s="339"/>
      <c r="K20" s="339"/>
      <c r="L20" s="63" t="s">
        <v>65</v>
      </c>
      <c r="M20" s="63" t="s">
        <v>159</v>
      </c>
      <c r="N20" s="63" t="s">
        <v>66</v>
      </c>
      <c r="O20" s="63" t="s">
        <v>159</v>
      </c>
      <c r="P20" s="339"/>
      <c r="Q20" s="90"/>
      <c r="R20" s="57">
        <v>4</v>
      </c>
      <c r="S20" s="57" t="s">
        <v>103</v>
      </c>
      <c r="T20" s="57">
        <v>173</v>
      </c>
      <c r="U20" s="57">
        <v>107</v>
      </c>
      <c r="V20" s="57">
        <f t="shared" si="3"/>
        <v>280</v>
      </c>
      <c r="W20" s="92"/>
      <c r="X20" s="92"/>
    </row>
    <row r="21" spans="1:24" ht="13.5" customHeight="1" x14ac:dyDescent="0.2">
      <c r="A21" s="58">
        <v>7</v>
      </c>
      <c r="B21" s="58" t="s">
        <v>9</v>
      </c>
      <c r="C21" s="58">
        <v>98</v>
      </c>
      <c r="D21" s="70"/>
      <c r="E21" s="58">
        <v>106</v>
      </c>
      <c r="F21" s="70"/>
      <c r="G21" s="96">
        <f t="shared" si="2"/>
        <v>204</v>
      </c>
      <c r="H21" s="69"/>
      <c r="I21" s="69"/>
      <c r="J21" s="98">
        <v>1</v>
      </c>
      <c r="K21" s="98" t="s">
        <v>169</v>
      </c>
      <c r="L21" s="98">
        <v>379</v>
      </c>
      <c r="M21" s="99"/>
      <c r="N21" s="98">
        <v>267</v>
      </c>
      <c r="O21" s="99"/>
      <c r="P21" s="98">
        <f>L21+N21</f>
        <v>646</v>
      </c>
      <c r="Q21" s="90"/>
      <c r="R21" s="336" t="s">
        <v>67</v>
      </c>
      <c r="S21" s="337"/>
      <c r="T21" s="145">
        <f>SUM(T17:T20)</f>
        <v>329</v>
      </c>
      <c r="U21" s="148">
        <f>SUM(U17:U20)</f>
        <v>164</v>
      </c>
      <c r="V21" s="151">
        <f>SUM(V17:V20)</f>
        <v>493</v>
      </c>
      <c r="W21" s="66"/>
      <c r="X21" s="87"/>
    </row>
    <row r="22" spans="1:24" ht="13.5" customHeight="1" x14ac:dyDescent="0.2">
      <c r="A22" s="58">
        <v>8</v>
      </c>
      <c r="B22" s="58" t="s">
        <v>12</v>
      </c>
      <c r="C22" s="58">
        <v>97</v>
      </c>
      <c r="D22" s="70"/>
      <c r="E22" s="58">
        <v>76</v>
      </c>
      <c r="F22" s="70"/>
      <c r="G22" s="96">
        <f t="shared" si="2"/>
        <v>173</v>
      </c>
      <c r="H22" s="69"/>
      <c r="I22" s="69"/>
      <c r="J22" s="98">
        <v>2</v>
      </c>
      <c r="K22" s="98" t="s">
        <v>170</v>
      </c>
      <c r="L22" s="98">
        <v>182</v>
      </c>
      <c r="M22" s="99"/>
      <c r="N22" s="98">
        <v>435</v>
      </c>
      <c r="O22" s="99"/>
      <c r="P22" s="98">
        <f t="shared" ref="P22:P23" si="4">L22+N22</f>
        <v>617</v>
      </c>
      <c r="Q22" s="90"/>
      <c r="R22" s="100"/>
      <c r="S22" s="100"/>
      <c r="T22" s="100"/>
      <c r="U22" s="100"/>
      <c r="V22" s="100"/>
      <c r="W22" s="90"/>
      <c r="X22" s="90"/>
    </row>
    <row r="23" spans="1:24" ht="13.5" customHeight="1" x14ac:dyDescent="0.2">
      <c r="A23" s="58">
        <v>9</v>
      </c>
      <c r="B23" s="58" t="s">
        <v>15</v>
      </c>
      <c r="C23" s="58">
        <v>200</v>
      </c>
      <c r="D23" s="70"/>
      <c r="E23" s="58">
        <v>247</v>
      </c>
      <c r="F23" s="70"/>
      <c r="G23" s="96">
        <f t="shared" si="2"/>
        <v>447</v>
      </c>
      <c r="H23" s="69"/>
      <c r="I23" s="69"/>
      <c r="J23" s="98">
        <v>3</v>
      </c>
      <c r="K23" s="98" t="s">
        <v>171</v>
      </c>
      <c r="L23" s="98">
        <v>1361</v>
      </c>
      <c r="M23" s="99"/>
      <c r="N23" s="98">
        <v>1911</v>
      </c>
      <c r="O23" s="99"/>
      <c r="P23" s="98">
        <f t="shared" si="4"/>
        <v>3272</v>
      </c>
      <c r="Q23" s="90"/>
      <c r="R23" s="101" t="s">
        <v>175</v>
      </c>
      <c r="S23" s="85"/>
      <c r="T23" s="85"/>
      <c r="U23" s="85"/>
      <c r="V23" s="85"/>
      <c r="W23" s="87"/>
      <c r="X23" s="87"/>
    </row>
    <row r="24" spans="1:24" ht="13.5" customHeight="1" x14ac:dyDescent="0.2">
      <c r="A24" s="58">
        <v>10</v>
      </c>
      <c r="B24" s="58" t="s">
        <v>20</v>
      </c>
      <c r="C24" s="58">
        <v>322</v>
      </c>
      <c r="D24" s="70"/>
      <c r="E24" s="58">
        <v>622</v>
      </c>
      <c r="F24" s="70"/>
      <c r="G24" s="96">
        <f t="shared" si="2"/>
        <v>944</v>
      </c>
      <c r="H24" s="69"/>
      <c r="I24" s="69"/>
      <c r="J24" s="328" t="s">
        <v>67</v>
      </c>
      <c r="K24" s="329"/>
      <c r="L24" s="128">
        <f>SUM(L21:L23)</f>
        <v>1922</v>
      </c>
      <c r="M24" s="102">
        <f>SUM(M21:M23)</f>
        <v>0</v>
      </c>
      <c r="N24" s="131">
        <f>SUM(N21:N23)</f>
        <v>2613</v>
      </c>
      <c r="O24" s="102">
        <f>SUM(O21:O23)</f>
        <v>0</v>
      </c>
      <c r="P24" s="135">
        <f>SUM(P21:P23)</f>
        <v>4535</v>
      </c>
      <c r="Q24" s="90"/>
      <c r="R24" s="93" t="s">
        <v>168</v>
      </c>
      <c r="S24" s="63" t="s">
        <v>157</v>
      </c>
      <c r="T24" s="63" t="s">
        <v>176</v>
      </c>
      <c r="U24" s="63" t="s">
        <v>177</v>
      </c>
      <c r="V24" s="63" t="s">
        <v>178</v>
      </c>
      <c r="W24" s="63" t="s">
        <v>179</v>
      </c>
      <c r="X24" s="63" t="s">
        <v>158</v>
      </c>
    </row>
    <row r="25" spans="1:24" ht="13.5" customHeight="1" x14ac:dyDescent="0.2">
      <c r="A25" s="58">
        <v>11</v>
      </c>
      <c r="B25" s="58" t="s">
        <v>29</v>
      </c>
      <c r="C25" s="58">
        <v>240</v>
      </c>
      <c r="D25" s="70"/>
      <c r="E25" s="58">
        <v>437</v>
      </c>
      <c r="F25" s="70"/>
      <c r="G25" s="96">
        <f t="shared" si="2"/>
        <v>677</v>
      </c>
      <c r="H25" s="69"/>
      <c r="I25" s="69"/>
      <c r="J25" s="100"/>
      <c r="K25" s="100"/>
      <c r="L25" s="100"/>
      <c r="M25" s="100"/>
      <c r="N25" s="100"/>
      <c r="O25" s="100"/>
      <c r="P25" s="100"/>
      <c r="Q25" s="90"/>
      <c r="R25" s="57">
        <v>1</v>
      </c>
      <c r="S25" s="58" t="s">
        <v>84</v>
      </c>
      <c r="T25" s="60"/>
      <c r="U25" s="60"/>
      <c r="V25" s="60"/>
      <c r="W25" s="60">
        <v>9</v>
      </c>
      <c r="X25" s="57">
        <f>SUM(T25:W25)</f>
        <v>9</v>
      </c>
    </row>
    <row r="26" spans="1:24" ht="13.5" customHeight="1" x14ac:dyDescent="0.2">
      <c r="A26" s="58">
        <v>12</v>
      </c>
      <c r="B26" s="58" t="s">
        <v>37</v>
      </c>
      <c r="C26" s="58">
        <v>507</v>
      </c>
      <c r="D26" s="70"/>
      <c r="E26" s="58">
        <v>707</v>
      </c>
      <c r="F26" s="70"/>
      <c r="G26" s="96">
        <f t="shared" si="2"/>
        <v>1214</v>
      </c>
      <c r="H26" s="69"/>
      <c r="I26" s="69"/>
      <c r="J26" s="84" t="s">
        <v>172</v>
      </c>
      <c r="K26" s="84"/>
      <c r="L26" s="84"/>
      <c r="M26" s="84"/>
      <c r="N26" s="84"/>
      <c r="O26" s="84"/>
      <c r="P26" s="84"/>
      <c r="Q26" s="90"/>
      <c r="R26" s="57">
        <v>2</v>
      </c>
      <c r="S26" s="58" t="s">
        <v>180</v>
      </c>
      <c r="T26" s="60"/>
      <c r="U26" s="60"/>
      <c r="V26" s="60">
        <v>1</v>
      </c>
      <c r="W26" s="60">
        <v>13</v>
      </c>
      <c r="X26" s="57">
        <f t="shared" ref="X26:X29" si="5">SUM(T26:W26)</f>
        <v>14</v>
      </c>
    </row>
    <row r="27" spans="1:24" ht="13.5" customHeight="1" x14ac:dyDescent="0.2">
      <c r="A27" s="58">
        <v>13</v>
      </c>
      <c r="B27" s="58" t="s">
        <v>42</v>
      </c>
      <c r="C27" s="58">
        <v>188</v>
      </c>
      <c r="D27" s="70"/>
      <c r="E27" s="58">
        <v>200</v>
      </c>
      <c r="F27" s="70"/>
      <c r="G27" s="96">
        <f t="shared" si="2"/>
        <v>388</v>
      </c>
      <c r="H27" s="69"/>
      <c r="I27" s="69"/>
      <c r="J27" s="338" t="s">
        <v>168</v>
      </c>
      <c r="K27" s="338" t="s">
        <v>77</v>
      </c>
      <c r="L27" s="328" t="s">
        <v>64</v>
      </c>
      <c r="M27" s="335"/>
      <c r="N27" s="335"/>
      <c r="O27" s="329"/>
      <c r="P27" s="338" t="s">
        <v>67</v>
      </c>
      <c r="Q27" s="90"/>
      <c r="R27" s="57">
        <v>3</v>
      </c>
      <c r="S27" s="58" t="s">
        <v>181</v>
      </c>
      <c r="T27" s="60"/>
      <c r="U27" s="60">
        <v>18</v>
      </c>
      <c r="V27" s="60">
        <v>138</v>
      </c>
      <c r="W27" s="60">
        <v>248</v>
      </c>
      <c r="X27" s="57">
        <f t="shared" si="5"/>
        <v>404</v>
      </c>
    </row>
    <row r="28" spans="1:24" ht="13.5" customHeight="1" x14ac:dyDescent="0.2">
      <c r="A28" s="58">
        <v>14</v>
      </c>
      <c r="B28" s="58" t="s">
        <v>50</v>
      </c>
      <c r="C28" s="58">
        <v>144</v>
      </c>
      <c r="D28" s="70"/>
      <c r="E28" s="58">
        <v>153</v>
      </c>
      <c r="F28" s="70"/>
      <c r="G28" s="96">
        <f t="shared" si="2"/>
        <v>297</v>
      </c>
      <c r="H28" s="69"/>
      <c r="I28" s="69"/>
      <c r="J28" s="339"/>
      <c r="K28" s="339"/>
      <c r="L28" s="63" t="s">
        <v>65</v>
      </c>
      <c r="M28" s="63" t="s">
        <v>159</v>
      </c>
      <c r="N28" s="63" t="s">
        <v>66</v>
      </c>
      <c r="O28" s="63" t="s">
        <v>159</v>
      </c>
      <c r="P28" s="339"/>
      <c r="Q28" s="90"/>
      <c r="R28" s="57">
        <v>4</v>
      </c>
      <c r="S28" s="58" t="s">
        <v>182</v>
      </c>
      <c r="T28" s="60"/>
      <c r="U28" s="60">
        <v>20</v>
      </c>
      <c r="V28" s="60">
        <v>35</v>
      </c>
      <c r="W28" s="60">
        <v>10</v>
      </c>
      <c r="X28" s="57">
        <f t="shared" si="5"/>
        <v>65</v>
      </c>
    </row>
    <row r="29" spans="1:24" ht="13.5" customHeight="1" x14ac:dyDescent="0.2">
      <c r="A29" s="58">
        <v>15</v>
      </c>
      <c r="B29" s="58" t="s">
        <v>55</v>
      </c>
      <c r="C29" s="58">
        <v>31</v>
      </c>
      <c r="D29" s="70"/>
      <c r="E29" s="58">
        <v>18</v>
      </c>
      <c r="F29" s="70"/>
      <c r="G29" s="96">
        <f t="shared" si="2"/>
        <v>49</v>
      </c>
      <c r="H29" s="69"/>
      <c r="I29" s="90"/>
      <c r="J29" s="78">
        <v>1</v>
      </c>
      <c r="K29" s="62" t="s">
        <v>173</v>
      </c>
      <c r="L29" s="146">
        <v>329</v>
      </c>
      <c r="M29" s="79"/>
      <c r="N29" s="149">
        <v>164</v>
      </c>
      <c r="O29" s="79"/>
      <c r="P29" s="152">
        <f>L29+N29</f>
        <v>493</v>
      </c>
      <c r="Q29" s="90"/>
      <c r="R29" s="57">
        <v>5</v>
      </c>
      <c r="S29" s="58" t="s">
        <v>183</v>
      </c>
      <c r="T29" s="60"/>
      <c r="U29" s="60"/>
      <c r="V29" s="60">
        <v>1</v>
      </c>
      <c r="W29" s="60"/>
      <c r="X29" s="57">
        <f t="shared" si="5"/>
        <v>1</v>
      </c>
    </row>
    <row r="30" spans="1:24" ht="13.5" customHeight="1" x14ac:dyDescent="0.2">
      <c r="A30" s="58">
        <v>16</v>
      </c>
      <c r="B30" s="58" t="s">
        <v>56</v>
      </c>
      <c r="C30" s="58"/>
      <c r="D30" s="70"/>
      <c r="E30" s="58">
        <v>2</v>
      </c>
      <c r="F30" s="70"/>
      <c r="G30" s="96">
        <f t="shared" si="2"/>
        <v>2</v>
      </c>
      <c r="H30" s="69"/>
      <c r="I30" s="90"/>
      <c r="J30" s="78">
        <v>2</v>
      </c>
      <c r="K30" s="62" t="s">
        <v>165</v>
      </c>
      <c r="L30" s="78">
        <v>960</v>
      </c>
      <c r="M30" s="79"/>
      <c r="N30" s="78">
        <v>1815</v>
      </c>
      <c r="O30" s="79"/>
      <c r="P30" s="63">
        <f>L30+N30</f>
        <v>2775</v>
      </c>
      <c r="Q30" s="90"/>
      <c r="R30" s="328" t="s">
        <v>67</v>
      </c>
      <c r="S30" s="329"/>
      <c r="T30" s="59">
        <f>SUM(T25:T29)</f>
        <v>0</v>
      </c>
      <c r="U30" s="59">
        <f>SUM(U25:U29)</f>
        <v>38</v>
      </c>
      <c r="V30" s="59">
        <f>SUM(V25:V29)</f>
        <v>175</v>
      </c>
      <c r="W30" s="59">
        <f>SUM(W25:W29)</f>
        <v>280</v>
      </c>
      <c r="X30" s="150">
        <f>SUM(X25:X29)</f>
        <v>493</v>
      </c>
    </row>
    <row r="31" spans="1:24" ht="13.5" customHeight="1" x14ac:dyDescent="0.2">
      <c r="A31" s="160">
        <v>17</v>
      </c>
      <c r="B31" s="160" t="s">
        <v>72</v>
      </c>
      <c r="C31" s="58"/>
      <c r="D31" s="70"/>
      <c r="E31" s="58"/>
      <c r="F31" s="70"/>
      <c r="G31" s="96">
        <f t="shared" si="2"/>
        <v>0</v>
      </c>
      <c r="H31" s="69"/>
      <c r="I31" s="90"/>
      <c r="J31" s="78">
        <v>3</v>
      </c>
      <c r="K31" s="78" t="s">
        <v>27</v>
      </c>
      <c r="L31" s="78">
        <v>633</v>
      </c>
      <c r="M31" s="79"/>
      <c r="N31" s="78">
        <v>634</v>
      </c>
      <c r="O31" s="79"/>
      <c r="P31" s="63">
        <f>L31+N31</f>
        <v>1267</v>
      </c>
      <c r="Q31" s="90"/>
      <c r="R31" s="119"/>
      <c r="S31" s="67"/>
      <c r="T31" s="67"/>
      <c r="U31" s="67"/>
      <c r="V31" s="67"/>
      <c r="W31" s="67"/>
      <c r="X31" s="67"/>
    </row>
    <row r="32" spans="1:24" ht="13.5" customHeight="1" x14ac:dyDescent="0.2">
      <c r="A32" s="328" t="s">
        <v>67</v>
      </c>
      <c r="B32" s="329"/>
      <c r="C32" s="127">
        <f>SUM(C15:C31)</f>
        <v>1920</v>
      </c>
      <c r="D32" s="59">
        <f>SUM(D15:D31)</f>
        <v>0</v>
      </c>
      <c r="E32" s="129">
        <f>SUM(E15:E31)</f>
        <v>2615</v>
      </c>
      <c r="F32" s="59">
        <f>SUM(F15:F31)</f>
        <v>0</v>
      </c>
      <c r="G32" s="132">
        <f>SUM(G15:G31)</f>
        <v>4535</v>
      </c>
      <c r="H32" s="69"/>
      <c r="I32" s="90"/>
      <c r="J32" s="78">
        <v>4</v>
      </c>
      <c r="K32" s="78" t="s">
        <v>216</v>
      </c>
      <c r="L32" s="78">
        <v>265</v>
      </c>
      <c r="M32" s="79"/>
      <c r="N32" s="78">
        <v>794</v>
      </c>
      <c r="O32" s="79"/>
      <c r="P32" s="63">
        <f>L32+N32</f>
        <v>1059</v>
      </c>
      <c r="Q32" s="90"/>
      <c r="R32" s="67"/>
      <c r="S32" s="90"/>
      <c r="T32" s="90"/>
      <c r="U32" s="90"/>
      <c r="V32" s="90"/>
      <c r="W32" s="90"/>
      <c r="X32" s="90"/>
    </row>
    <row r="33" spans="1:24" ht="13.5" customHeight="1" x14ac:dyDescent="0.25">
      <c r="A33" s="69"/>
      <c r="B33" s="69"/>
      <c r="C33" s="69"/>
      <c r="D33" s="69"/>
      <c r="E33" s="69"/>
      <c r="F33" s="69"/>
      <c r="G33" s="69"/>
      <c r="H33" s="69"/>
      <c r="I33" s="90"/>
      <c r="J33" s="328" t="s">
        <v>67</v>
      </c>
      <c r="K33" s="329"/>
      <c r="L33" s="120">
        <f>SUM(L29:L32)</f>
        <v>2187</v>
      </c>
      <c r="M33" s="102">
        <f>SUM(M29:M32)</f>
        <v>0</v>
      </c>
      <c r="N33" s="122">
        <f>SUM(N29:N32)</f>
        <v>3407</v>
      </c>
      <c r="O33" s="102">
        <f>SUM(O29:O32)</f>
        <v>0</v>
      </c>
      <c r="P33" s="123">
        <f>SUM(P29:P32)</f>
        <v>5594</v>
      </c>
      <c r="Q33" s="90"/>
      <c r="R33" s="90"/>
      <c r="S33" s="90"/>
      <c r="T33" s="114" t="s">
        <v>207</v>
      </c>
      <c r="U33" s="115"/>
      <c r="V33" s="115"/>
      <c r="W33" s="115"/>
      <c r="X33" s="115"/>
    </row>
    <row r="34" spans="1:24" ht="13.5" customHeight="1" x14ac:dyDescent="0.25">
      <c r="A34" s="338" t="s">
        <v>168</v>
      </c>
      <c r="B34" s="333" t="s">
        <v>70</v>
      </c>
      <c r="C34" s="328" t="s">
        <v>64</v>
      </c>
      <c r="D34" s="335"/>
      <c r="E34" s="335"/>
      <c r="F34" s="329"/>
      <c r="G34" s="338" t="s">
        <v>71</v>
      </c>
      <c r="H34" s="69"/>
      <c r="I34" s="90"/>
      <c r="J34" s="90"/>
      <c r="K34" s="90"/>
      <c r="L34" s="90"/>
      <c r="M34" s="90"/>
      <c r="N34" s="90"/>
      <c r="O34" s="90"/>
      <c r="P34" s="90"/>
      <c r="Q34" s="90"/>
      <c r="R34" s="90"/>
      <c r="S34" s="90"/>
      <c r="T34" s="116" t="s">
        <v>208</v>
      </c>
      <c r="U34" s="117"/>
      <c r="V34" s="115"/>
      <c r="W34" s="115"/>
      <c r="X34" s="115"/>
    </row>
    <row r="35" spans="1:24" ht="13.5" customHeight="1" x14ac:dyDescent="0.25">
      <c r="A35" s="339"/>
      <c r="B35" s="334"/>
      <c r="C35" s="63" t="s">
        <v>65</v>
      </c>
      <c r="D35" s="63" t="s">
        <v>159</v>
      </c>
      <c r="E35" s="63" t="s">
        <v>66</v>
      </c>
      <c r="F35" s="63" t="s">
        <v>159</v>
      </c>
      <c r="G35" s="339"/>
      <c r="H35" s="69"/>
      <c r="I35" s="90"/>
      <c r="J35" s="84" t="s">
        <v>184</v>
      </c>
      <c r="K35" s="84"/>
      <c r="L35" s="84"/>
      <c r="M35" s="89"/>
      <c r="N35" s="69"/>
      <c r="O35" s="69"/>
      <c r="P35" s="69"/>
      <c r="Q35" s="69"/>
      <c r="R35" s="90"/>
      <c r="S35" s="71"/>
      <c r="T35" s="115" t="s">
        <v>209</v>
      </c>
      <c r="U35" s="117"/>
      <c r="V35" s="115"/>
      <c r="W35" s="115" t="s">
        <v>210</v>
      </c>
      <c r="X35" s="115">
        <v>1450</v>
      </c>
    </row>
    <row r="36" spans="1:24" ht="13.5" customHeight="1" x14ac:dyDescent="0.25">
      <c r="A36" s="57">
        <v>1</v>
      </c>
      <c r="B36" s="57" t="s">
        <v>100</v>
      </c>
      <c r="C36" s="57">
        <v>10</v>
      </c>
      <c r="D36" s="104"/>
      <c r="E36" s="57">
        <v>1</v>
      </c>
      <c r="F36" s="105"/>
      <c r="G36" s="57">
        <f>C36+E36</f>
        <v>11</v>
      </c>
      <c r="H36" s="69"/>
      <c r="I36" s="90"/>
      <c r="J36" s="333" t="s">
        <v>62</v>
      </c>
      <c r="K36" s="338" t="s">
        <v>164</v>
      </c>
      <c r="L36" s="328" t="s">
        <v>116</v>
      </c>
      <c r="M36" s="335"/>
      <c r="N36" s="335"/>
      <c r="O36" s="335"/>
      <c r="P36" s="335"/>
      <c r="Q36" s="329"/>
      <c r="R36" s="333" t="s">
        <v>115</v>
      </c>
      <c r="S36" s="107"/>
      <c r="T36" s="115"/>
      <c r="U36" s="117"/>
      <c r="V36" s="115"/>
      <c r="W36" s="115" t="s">
        <v>211</v>
      </c>
      <c r="X36" s="115">
        <v>17</v>
      </c>
    </row>
    <row r="37" spans="1:24" ht="13.5" customHeight="1" x14ac:dyDescent="0.25">
      <c r="A37" s="57">
        <v>2</v>
      </c>
      <c r="B37" s="57" t="s">
        <v>101</v>
      </c>
      <c r="C37" s="57">
        <v>278</v>
      </c>
      <c r="D37" s="104"/>
      <c r="E37" s="57">
        <v>228</v>
      </c>
      <c r="F37" s="104"/>
      <c r="G37" s="57">
        <f t="shared" ref="G37:G39" si="6">C37+E37</f>
        <v>506</v>
      </c>
      <c r="H37" s="69"/>
      <c r="I37" s="90"/>
      <c r="J37" s="340"/>
      <c r="K37" s="343"/>
      <c r="L37" s="328" t="s">
        <v>111</v>
      </c>
      <c r="M37" s="329"/>
      <c r="N37" s="161" t="s">
        <v>158</v>
      </c>
      <c r="O37" s="328" t="s">
        <v>113</v>
      </c>
      <c r="P37" s="329"/>
      <c r="Q37" s="106" t="s">
        <v>158</v>
      </c>
      <c r="R37" s="340"/>
      <c r="S37" s="107"/>
      <c r="U37" s="115"/>
      <c r="V37" s="115"/>
      <c r="W37" s="115" t="s">
        <v>316</v>
      </c>
      <c r="X37" s="115">
        <v>7</v>
      </c>
    </row>
    <row r="38" spans="1:24" ht="13.5" customHeight="1" x14ac:dyDescent="0.25">
      <c r="A38" s="57">
        <v>3</v>
      </c>
      <c r="B38" s="57" t="s">
        <v>102</v>
      </c>
      <c r="C38" s="57">
        <v>1269</v>
      </c>
      <c r="D38" s="104"/>
      <c r="E38" s="57">
        <v>2013</v>
      </c>
      <c r="F38" s="104"/>
      <c r="G38" s="57">
        <f t="shared" si="6"/>
        <v>3282</v>
      </c>
      <c r="H38" s="69"/>
      <c r="I38" s="90"/>
      <c r="J38" s="334"/>
      <c r="K38" s="339"/>
      <c r="L38" s="159" t="s">
        <v>166</v>
      </c>
      <c r="M38" s="63" t="s">
        <v>167</v>
      </c>
      <c r="N38" s="162" t="s">
        <v>111</v>
      </c>
      <c r="O38" s="162" t="s">
        <v>166</v>
      </c>
      <c r="P38" s="162" t="s">
        <v>167</v>
      </c>
      <c r="Q38" s="108" t="s">
        <v>113</v>
      </c>
      <c r="R38" s="334"/>
      <c r="S38" s="107"/>
      <c r="T38" s="117" t="s">
        <v>212</v>
      </c>
      <c r="U38" s="115"/>
      <c r="V38" s="115"/>
      <c r="W38" s="115"/>
      <c r="X38" s="115">
        <v>760</v>
      </c>
    </row>
    <row r="39" spans="1:24" ht="13.5" customHeight="1" x14ac:dyDescent="0.25">
      <c r="A39" s="57">
        <v>4</v>
      </c>
      <c r="B39" s="57" t="s">
        <v>103</v>
      </c>
      <c r="C39" s="57">
        <v>363</v>
      </c>
      <c r="D39" s="104"/>
      <c r="E39" s="57">
        <v>373</v>
      </c>
      <c r="F39" s="104"/>
      <c r="G39" s="57">
        <f t="shared" si="6"/>
        <v>736</v>
      </c>
      <c r="H39" s="69"/>
      <c r="I39" s="90"/>
      <c r="J39" s="59">
        <v>1</v>
      </c>
      <c r="K39" s="175" t="s">
        <v>310</v>
      </c>
      <c r="L39" s="177"/>
      <c r="M39" s="177"/>
      <c r="N39" s="177"/>
      <c r="O39" s="177"/>
      <c r="P39" s="177"/>
      <c r="Q39" s="177"/>
      <c r="R39" s="177"/>
      <c r="S39" s="90"/>
      <c r="T39" s="115" t="s">
        <v>213</v>
      </c>
      <c r="U39" s="115"/>
      <c r="V39" s="115"/>
      <c r="W39" s="115"/>
      <c r="X39" s="115">
        <v>541</v>
      </c>
    </row>
    <row r="40" spans="1:24" ht="13.5" customHeight="1" x14ac:dyDescent="0.25">
      <c r="A40" s="344" t="s">
        <v>67</v>
      </c>
      <c r="B40" s="345"/>
      <c r="C40" s="167">
        <f>SUM(C36:C39)</f>
        <v>1920</v>
      </c>
      <c r="D40" s="168">
        <f>SUM(D36:D39)</f>
        <v>0</v>
      </c>
      <c r="E40" s="169">
        <f>SUM(E36:E39)</f>
        <v>2615</v>
      </c>
      <c r="F40" s="168">
        <f>SUM(F36:F39)</f>
        <v>0</v>
      </c>
      <c r="G40" s="170">
        <f>SUM(G36:G39)</f>
        <v>4535</v>
      </c>
      <c r="H40" s="69"/>
      <c r="I40" s="90"/>
      <c r="J40" s="164"/>
      <c r="K40" s="174" t="s">
        <v>224</v>
      </c>
      <c r="L40" s="58">
        <v>4</v>
      </c>
      <c r="M40" s="58">
        <v>22</v>
      </c>
      <c r="N40" s="59">
        <f t="shared" ref="N40:N60" si="7">L40+M40</f>
        <v>26</v>
      </c>
      <c r="O40" s="58">
        <v>0</v>
      </c>
      <c r="P40" s="58">
        <v>0</v>
      </c>
      <c r="Q40" s="59">
        <f t="shared" ref="Q40:Q60" si="8">O40+P40</f>
        <v>0</v>
      </c>
      <c r="R40" s="59">
        <f t="shared" ref="R40:R60" si="9">N40+Q40</f>
        <v>26</v>
      </c>
      <c r="S40" s="90"/>
      <c r="T40" s="116" t="s">
        <v>214</v>
      </c>
      <c r="U40" s="115"/>
      <c r="V40" s="115"/>
      <c r="W40" s="115"/>
      <c r="X40" s="116">
        <f>SUM(X35:X39)</f>
        <v>2775</v>
      </c>
    </row>
    <row r="41" spans="1:24" ht="13.5" customHeight="1" x14ac:dyDescent="0.25">
      <c r="A41" s="171"/>
      <c r="B41" s="171"/>
      <c r="C41" s="171"/>
      <c r="D41" s="172"/>
      <c r="E41" s="171"/>
      <c r="F41" s="172"/>
      <c r="G41" s="171"/>
      <c r="H41" s="69"/>
      <c r="I41" s="90"/>
      <c r="J41" s="164"/>
      <c r="K41" s="174" t="s">
        <v>225</v>
      </c>
      <c r="L41" s="58">
        <v>2</v>
      </c>
      <c r="M41" s="58">
        <v>17</v>
      </c>
      <c r="N41" s="59">
        <f t="shared" si="7"/>
        <v>19</v>
      </c>
      <c r="O41" s="58">
        <v>0</v>
      </c>
      <c r="P41" s="58">
        <v>0</v>
      </c>
      <c r="Q41" s="59">
        <f t="shared" si="8"/>
        <v>0</v>
      </c>
      <c r="R41" s="59">
        <f t="shared" si="9"/>
        <v>19</v>
      </c>
      <c r="S41" s="90"/>
      <c r="T41" s="116"/>
      <c r="U41" s="115"/>
      <c r="V41" s="115"/>
      <c r="W41" s="115"/>
      <c r="X41" s="116"/>
    </row>
    <row r="42" spans="1:24" ht="13.5" customHeight="1" x14ac:dyDescent="0.25">
      <c r="A42" s="66"/>
      <c r="B42" s="66"/>
      <c r="C42" s="66"/>
      <c r="D42" s="166"/>
      <c r="E42" s="66"/>
      <c r="F42" s="166"/>
      <c r="G42" s="66"/>
      <c r="H42" s="69"/>
      <c r="I42" s="90"/>
      <c r="J42" s="164"/>
      <c r="K42" s="174" t="s">
        <v>226</v>
      </c>
      <c r="L42" s="58">
        <v>0</v>
      </c>
      <c r="M42" s="58">
        <v>0</v>
      </c>
      <c r="N42" s="59">
        <f t="shared" si="7"/>
        <v>0</v>
      </c>
      <c r="O42" s="58">
        <v>6</v>
      </c>
      <c r="P42" s="58">
        <v>21</v>
      </c>
      <c r="Q42" s="59">
        <f t="shared" si="8"/>
        <v>27</v>
      </c>
      <c r="R42" s="59">
        <f t="shared" si="9"/>
        <v>27</v>
      </c>
      <c r="S42" s="90"/>
      <c r="T42" s="116"/>
      <c r="U42" s="115"/>
      <c r="V42" s="115"/>
      <c r="W42" s="115"/>
      <c r="X42" s="116"/>
    </row>
    <row r="43" spans="1:24" ht="13.5" customHeight="1" x14ac:dyDescent="0.25">
      <c r="A43" s="118" t="s">
        <v>218</v>
      </c>
      <c r="B43" s="67"/>
      <c r="C43" s="66"/>
      <c r="D43" s="166"/>
      <c r="E43" s="66"/>
      <c r="F43" s="166"/>
      <c r="G43" s="66"/>
      <c r="H43" s="69"/>
      <c r="I43" s="90"/>
      <c r="J43" s="164"/>
      <c r="K43" s="174" t="s">
        <v>227</v>
      </c>
      <c r="L43" s="58">
        <v>0</v>
      </c>
      <c r="M43" s="58">
        <v>40</v>
      </c>
      <c r="N43" s="59">
        <f t="shared" si="7"/>
        <v>40</v>
      </c>
      <c r="O43" s="58">
        <v>0</v>
      </c>
      <c r="P43" s="58">
        <v>111</v>
      </c>
      <c r="Q43" s="59">
        <f t="shared" si="8"/>
        <v>111</v>
      </c>
      <c r="R43" s="59">
        <f t="shared" si="9"/>
        <v>151</v>
      </c>
      <c r="S43" s="90"/>
      <c r="T43" s="116"/>
      <c r="U43" s="115"/>
      <c r="V43" s="115"/>
      <c r="W43" s="115"/>
      <c r="X43" s="116"/>
    </row>
    <row r="44" spans="1:24" ht="13.5" customHeight="1" x14ac:dyDescent="0.25">
      <c r="A44" s="124"/>
      <c r="B44" t="s">
        <v>217</v>
      </c>
      <c r="C44" s="66"/>
      <c r="D44" s="166"/>
      <c r="E44" s="66"/>
      <c r="F44" s="166"/>
      <c r="G44" s="66"/>
      <c r="H44" s="69"/>
      <c r="I44" s="90"/>
      <c r="J44" s="164"/>
      <c r="K44" s="174" t="s">
        <v>228</v>
      </c>
      <c r="L44" s="58">
        <v>7</v>
      </c>
      <c r="M44" s="58">
        <v>20</v>
      </c>
      <c r="N44" s="59">
        <f t="shared" si="7"/>
        <v>27</v>
      </c>
      <c r="O44" s="58">
        <v>0</v>
      </c>
      <c r="P44" s="58">
        <v>0</v>
      </c>
      <c r="Q44" s="59">
        <f t="shared" si="8"/>
        <v>0</v>
      </c>
      <c r="R44" s="59">
        <f t="shared" si="9"/>
        <v>27</v>
      </c>
      <c r="S44" s="90"/>
      <c r="T44" s="116"/>
      <c r="U44" s="115"/>
      <c r="V44" s="115"/>
      <c r="W44" s="115"/>
      <c r="X44" s="116"/>
    </row>
    <row r="45" spans="1:24" ht="13.5" customHeight="1" x14ac:dyDescent="0.25">
      <c r="A45" s="125"/>
      <c r="B45" t="s">
        <v>217</v>
      </c>
      <c r="C45" s="66"/>
      <c r="D45" s="166"/>
      <c r="E45" s="66"/>
      <c r="F45" s="166"/>
      <c r="G45" s="66"/>
      <c r="H45" s="69"/>
      <c r="I45" s="90"/>
      <c r="J45" s="164"/>
      <c r="K45" s="174" t="s">
        <v>229</v>
      </c>
      <c r="L45" s="58">
        <v>2</v>
      </c>
      <c r="M45" s="58">
        <v>2</v>
      </c>
      <c r="N45" s="59">
        <f t="shared" si="7"/>
        <v>4</v>
      </c>
      <c r="O45" s="58">
        <v>0</v>
      </c>
      <c r="P45" s="58">
        <v>0</v>
      </c>
      <c r="Q45" s="59">
        <f t="shared" si="8"/>
        <v>0</v>
      </c>
      <c r="R45" s="59">
        <f t="shared" si="9"/>
        <v>4</v>
      </c>
      <c r="S45" s="90"/>
      <c r="T45" s="116"/>
      <c r="U45" s="115"/>
      <c r="V45" s="115"/>
      <c r="W45" s="115"/>
      <c r="X45" s="116"/>
    </row>
    <row r="46" spans="1:24" ht="13.5" customHeight="1" x14ac:dyDescent="0.25">
      <c r="A46" s="126"/>
      <c r="B46" t="s">
        <v>217</v>
      </c>
      <c r="C46" s="66"/>
      <c r="D46" s="166"/>
      <c r="E46" s="66"/>
      <c r="F46" s="166"/>
      <c r="G46" s="66"/>
      <c r="H46" s="69"/>
      <c r="I46" s="90"/>
      <c r="J46" s="164"/>
      <c r="K46" s="174" t="s">
        <v>230</v>
      </c>
      <c r="L46" s="58">
        <v>0</v>
      </c>
      <c r="M46" s="58">
        <v>1</v>
      </c>
      <c r="N46" s="59">
        <f t="shared" si="7"/>
        <v>1</v>
      </c>
      <c r="O46" s="58">
        <v>0</v>
      </c>
      <c r="P46" s="58">
        <v>0</v>
      </c>
      <c r="Q46" s="59">
        <f t="shared" si="8"/>
        <v>0</v>
      </c>
      <c r="R46" s="59">
        <f t="shared" si="9"/>
        <v>1</v>
      </c>
      <c r="S46" s="90"/>
      <c r="T46" s="116"/>
      <c r="U46" s="115"/>
      <c r="V46" s="115"/>
      <c r="W46" s="115"/>
      <c r="X46" s="116"/>
    </row>
    <row r="47" spans="1:24" ht="13.5" customHeight="1" x14ac:dyDescent="0.25">
      <c r="A47" s="66"/>
      <c r="B47" s="66"/>
      <c r="C47" s="66"/>
      <c r="D47" s="166"/>
      <c r="E47" s="66"/>
      <c r="F47" s="166"/>
      <c r="G47" s="66"/>
      <c r="H47" s="69"/>
      <c r="I47" s="90"/>
      <c r="J47" s="164"/>
      <c r="K47" s="174" t="s">
        <v>231</v>
      </c>
      <c r="L47" s="58">
        <v>4</v>
      </c>
      <c r="M47" s="58">
        <v>21</v>
      </c>
      <c r="N47" s="59">
        <f t="shared" si="7"/>
        <v>25</v>
      </c>
      <c r="O47" s="58">
        <v>0</v>
      </c>
      <c r="P47" s="58">
        <v>0</v>
      </c>
      <c r="Q47" s="59">
        <f t="shared" si="8"/>
        <v>0</v>
      </c>
      <c r="R47" s="59">
        <f t="shared" si="9"/>
        <v>25</v>
      </c>
      <c r="S47" s="90"/>
      <c r="T47" s="116"/>
      <c r="U47" s="115"/>
      <c r="V47" s="115"/>
      <c r="W47" s="115"/>
      <c r="X47" s="116"/>
    </row>
    <row r="48" spans="1:24" ht="13.5" customHeight="1" x14ac:dyDescent="0.25">
      <c r="A48" s="66"/>
      <c r="B48" s="66"/>
      <c r="C48" s="66"/>
      <c r="D48" s="166"/>
      <c r="E48" s="66"/>
      <c r="F48" s="166"/>
      <c r="G48" s="66"/>
      <c r="H48" s="69"/>
      <c r="I48" s="90"/>
      <c r="J48" s="164"/>
      <c r="K48" s="174" t="s">
        <v>138</v>
      </c>
      <c r="L48" s="58">
        <v>0</v>
      </c>
      <c r="M48" s="58">
        <v>3</v>
      </c>
      <c r="N48" s="59">
        <f t="shared" si="7"/>
        <v>3</v>
      </c>
      <c r="O48" s="58">
        <v>0</v>
      </c>
      <c r="P48" s="58">
        <v>2</v>
      </c>
      <c r="Q48" s="59">
        <f t="shared" si="8"/>
        <v>2</v>
      </c>
      <c r="R48" s="59">
        <f t="shared" si="9"/>
        <v>5</v>
      </c>
      <c r="S48" s="90"/>
      <c r="T48" s="116"/>
      <c r="U48" s="115"/>
      <c r="V48" s="115"/>
      <c r="W48" s="115"/>
      <c r="X48" s="116"/>
    </row>
    <row r="49" spans="1:24" ht="13.5" customHeight="1" x14ac:dyDescent="0.25">
      <c r="A49" s="66"/>
      <c r="B49" s="66"/>
      <c r="C49" s="66"/>
      <c r="D49" s="166"/>
      <c r="E49" s="66"/>
      <c r="F49" s="166"/>
      <c r="G49" s="66"/>
      <c r="H49" s="69"/>
      <c r="I49" s="90"/>
      <c r="J49" s="164"/>
      <c r="K49" s="174" t="s">
        <v>232</v>
      </c>
      <c r="L49" s="58">
        <v>1</v>
      </c>
      <c r="M49" s="58">
        <v>10</v>
      </c>
      <c r="N49" s="59">
        <f t="shared" si="7"/>
        <v>11</v>
      </c>
      <c r="O49" s="58">
        <v>1</v>
      </c>
      <c r="P49" s="58">
        <v>11</v>
      </c>
      <c r="Q49" s="59">
        <f t="shared" si="8"/>
        <v>12</v>
      </c>
      <c r="R49" s="59">
        <f t="shared" si="9"/>
        <v>23</v>
      </c>
      <c r="S49" s="90"/>
      <c r="T49" s="116"/>
      <c r="U49" s="115"/>
      <c r="V49" s="115"/>
      <c r="W49" s="115"/>
      <c r="X49" s="116"/>
    </row>
    <row r="50" spans="1:24" ht="13.5" customHeight="1" x14ac:dyDescent="0.25">
      <c r="A50" s="66"/>
      <c r="B50" s="66"/>
      <c r="C50" s="66"/>
      <c r="D50" s="166"/>
      <c r="E50" s="66"/>
      <c r="F50" s="166"/>
      <c r="G50" s="66"/>
      <c r="H50" s="69"/>
      <c r="I50" s="90"/>
      <c r="J50" s="164"/>
      <c r="K50" s="174" t="s">
        <v>233</v>
      </c>
      <c r="L50" s="58">
        <v>8</v>
      </c>
      <c r="M50" s="58">
        <v>16</v>
      </c>
      <c r="N50" s="59">
        <f t="shared" si="7"/>
        <v>24</v>
      </c>
      <c r="O50" s="58">
        <v>0</v>
      </c>
      <c r="P50" s="58">
        <v>1</v>
      </c>
      <c r="Q50" s="59">
        <f t="shared" si="8"/>
        <v>1</v>
      </c>
      <c r="R50" s="59">
        <f t="shared" si="9"/>
        <v>25</v>
      </c>
      <c r="S50" s="90"/>
      <c r="T50" s="116"/>
      <c r="U50" s="115"/>
      <c r="V50" s="115"/>
      <c r="W50" s="115"/>
      <c r="X50" s="116"/>
    </row>
    <row r="51" spans="1:24" ht="13.5" customHeight="1" x14ac:dyDescent="0.25">
      <c r="A51" s="66"/>
      <c r="B51" s="66"/>
      <c r="C51" s="66"/>
      <c r="D51" s="166"/>
      <c r="E51" s="66"/>
      <c r="F51" s="166"/>
      <c r="G51" s="66"/>
      <c r="H51" s="69"/>
      <c r="I51" s="90"/>
      <c r="J51" s="164"/>
      <c r="K51" s="174" t="s">
        <v>234</v>
      </c>
      <c r="L51" s="58">
        <v>22</v>
      </c>
      <c r="M51" s="58">
        <v>82</v>
      </c>
      <c r="N51" s="59">
        <f t="shared" si="7"/>
        <v>104</v>
      </c>
      <c r="O51" s="58">
        <v>81</v>
      </c>
      <c r="P51" s="58">
        <v>183</v>
      </c>
      <c r="Q51" s="59">
        <f t="shared" si="8"/>
        <v>264</v>
      </c>
      <c r="R51" s="59">
        <f t="shared" si="9"/>
        <v>368</v>
      </c>
      <c r="S51" s="90"/>
      <c r="T51" s="116"/>
      <c r="U51" s="115"/>
      <c r="V51" s="115"/>
      <c r="W51" s="115"/>
      <c r="X51" s="116"/>
    </row>
    <row r="52" spans="1:24" ht="13.5" customHeight="1" x14ac:dyDescent="0.25">
      <c r="A52" s="66"/>
      <c r="B52" s="66"/>
      <c r="C52" s="66"/>
      <c r="D52" s="166"/>
      <c r="E52" s="66"/>
      <c r="F52" s="166"/>
      <c r="G52" s="66"/>
      <c r="H52" s="69"/>
      <c r="I52" s="90"/>
      <c r="J52" s="164"/>
      <c r="K52" s="174" t="s">
        <v>235</v>
      </c>
      <c r="L52" s="58">
        <v>0</v>
      </c>
      <c r="M52" s="58">
        <v>0</v>
      </c>
      <c r="N52" s="59">
        <f t="shared" si="7"/>
        <v>0</v>
      </c>
      <c r="O52" s="58">
        <v>2</v>
      </c>
      <c r="P52" s="58">
        <v>6</v>
      </c>
      <c r="Q52" s="59">
        <f t="shared" si="8"/>
        <v>8</v>
      </c>
      <c r="R52" s="59">
        <f t="shared" si="9"/>
        <v>8</v>
      </c>
      <c r="S52" s="90"/>
      <c r="T52" s="116"/>
      <c r="U52" s="115"/>
      <c r="V52" s="115"/>
      <c r="W52" s="115"/>
      <c r="X52" s="116"/>
    </row>
    <row r="53" spans="1:24" ht="13.5" customHeight="1" x14ac:dyDescent="0.25">
      <c r="A53" s="66"/>
      <c r="B53" s="66"/>
      <c r="C53" s="66"/>
      <c r="D53" s="166"/>
      <c r="E53" s="66"/>
      <c r="F53" s="166"/>
      <c r="G53" s="66"/>
      <c r="H53" s="69"/>
      <c r="I53" s="90"/>
      <c r="J53" s="164"/>
      <c r="K53" s="174" t="s">
        <v>236</v>
      </c>
      <c r="L53" s="58">
        <v>0</v>
      </c>
      <c r="M53" s="58">
        <v>1</v>
      </c>
      <c r="N53" s="59">
        <f t="shared" si="7"/>
        <v>1</v>
      </c>
      <c r="O53" s="58">
        <v>0</v>
      </c>
      <c r="P53" s="58">
        <v>2</v>
      </c>
      <c r="Q53" s="59">
        <f t="shared" si="8"/>
        <v>2</v>
      </c>
      <c r="R53" s="59">
        <f t="shared" si="9"/>
        <v>3</v>
      </c>
      <c r="S53" s="90"/>
      <c r="T53" s="116"/>
      <c r="U53" s="115"/>
      <c r="V53" s="115"/>
      <c r="W53" s="115"/>
      <c r="X53" s="116"/>
    </row>
    <row r="54" spans="1:24" ht="13.5" customHeight="1" x14ac:dyDescent="0.25">
      <c r="A54" s="66"/>
      <c r="B54" s="66"/>
      <c r="C54" s="66"/>
      <c r="D54" s="166"/>
      <c r="E54" s="66"/>
      <c r="F54" s="166"/>
      <c r="G54" s="66"/>
      <c r="H54" s="69"/>
      <c r="I54" s="90"/>
      <c r="J54" s="164"/>
      <c r="K54" s="174" t="s">
        <v>237</v>
      </c>
      <c r="L54" s="58">
        <v>2</v>
      </c>
      <c r="M54" s="58">
        <v>3</v>
      </c>
      <c r="N54" s="59">
        <f t="shared" si="7"/>
        <v>5</v>
      </c>
      <c r="O54" s="58">
        <v>5</v>
      </c>
      <c r="P54" s="58">
        <v>8</v>
      </c>
      <c r="Q54" s="59">
        <f t="shared" si="8"/>
        <v>13</v>
      </c>
      <c r="R54" s="59">
        <f t="shared" si="9"/>
        <v>18</v>
      </c>
      <c r="S54" s="90"/>
      <c r="T54" s="116"/>
      <c r="U54" s="115"/>
      <c r="V54" s="115"/>
      <c r="W54" s="115"/>
      <c r="X54" s="116"/>
    </row>
    <row r="55" spans="1:24" ht="13.5" customHeight="1" x14ac:dyDescent="0.25">
      <c r="A55" s="66"/>
      <c r="B55" s="66"/>
      <c r="C55" s="66"/>
      <c r="D55" s="166"/>
      <c r="E55" s="66"/>
      <c r="F55" s="166"/>
      <c r="G55" s="66"/>
      <c r="H55" s="69"/>
      <c r="I55" s="90"/>
      <c r="J55" s="164"/>
      <c r="K55" s="174" t="s">
        <v>238</v>
      </c>
      <c r="L55" s="58">
        <v>0</v>
      </c>
      <c r="M55" s="58">
        <v>1</v>
      </c>
      <c r="N55" s="59">
        <f t="shared" si="7"/>
        <v>1</v>
      </c>
      <c r="O55" s="58">
        <v>0</v>
      </c>
      <c r="P55" s="58">
        <v>4</v>
      </c>
      <c r="Q55" s="59">
        <f t="shared" si="8"/>
        <v>4</v>
      </c>
      <c r="R55" s="59">
        <f t="shared" si="9"/>
        <v>5</v>
      </c>
      <c r="S55" s="90"/>
      <c r="T55" s="116"/>
      <c r="U55" s="115"/>
      <c r="V55" s="115"/>
      <c r="W55" s="115"/>
      <c r="X55" s="116"/>
    </row>
    <row r="56" spans="1:24" ht="13.5" customHeight="1" x14ac:dyDescent="0.25">
      <c r="A56" s="66"/>
      <c r="B56" s="66"/>
      <c r="C56" s="66"/>
      <c r="D56" s="166"/>
      <c r="E56" s="66"/>
      <c r="F56" s="166"/>
      <c r="G56" s="66"/>
      <c r="H56" s="69"/>
      <c r="I56" s="90"/>
      <c r="J56" s="164"/>
      <c r="K56" s="174" t="s">
        <v>239</v>
      </c>
      <c r="L56" s="58">
        <v>3</v>
      </c>
      <c r="M56" s="58">
        <v>8</v>
      </c>
      <c r="N56" s="59">
        <f t="shared" si="7"/>
        <v>11</v>
      </c>
      <c r="O56" s="58">
        <v>1</v>
      </c>
      <c r="P56" s="58">
        <v>3</v>
      </c>
      <c r="Q56" s="59">
        <f t="shared" si="8"/>
        <v>4</v>
      </c>
      <c r="R56" s="59">
        <f t="shared" si="9"/>
        <v>15</v>
      </c>
      <c r="S56" s="90"/>
      <c r="T56" s="116"/>
      <c r="U56" s="115"/>
      <c r="V56" s="115"/>
      <c r="W56" s="115"/>
      <c r="X56" s="116"/>
    </row>
    <row r="57" spans="1:24" ht="13.5" customHeight="1" x14ac:dyDescent="0.25">
      <c r="A57" s="66"/>
      <c r="B57" s="66"/>
      <c r="C57" s="66"/>
      <c r="D57" s="166"/>
      <c r="E57" s="66"/>
      <c r="F57" s="166"/>
      <c r="G57" s="66"/>
      <c r="H57" s="69"/>
      <c r="I57" s="90"/>
      <c r="J57" s="164"/>
      <c r="K57" s="174" t="s">
        <v>240</v>
      </c>
      <c r="L57" s="58">
        <v>0</v>
      </c>
      <c r="M57" s="58"/>
      <c r="N57" s="59">
        <f t="shared" si="7"/>
        <v>0</v>
      </c>
      <c r="O57" s="58">
        <v>1</v>
      </c>
      <c r="P57" s="58">
        <v>0</v>
      </c>
      <c r="Q57" s="59">
        <f t="shared" si="8"/>
        <v>1</v>
      </c>
      <c r="R57" s="59">
        <f t="shared" si="9"/>
        <v>1</v>
      </c>
      <c r="S57" s="90"/>
      <c r="T57" s="116"/>
      <c r="U57" s="115"/>
      <c r="V57" s="115"/>
      <c r="W57" s="115"/>
      <c r="X57" s="116"/>
    </row>
    <row r="58" spans="1:24" ht="13.5" customHeight="1" x14ac:dyDescent="0.25">
      <c r="A58" s="66"/>
      <c r="B58" s="66"/>
      <c r="C58" s="66"/>
      <c r="D58" s="166"/>
      <c r="E58" s="66"/>
      <c r="F58" s="166"/>
      <c r="G58" s="66"/>
      <c r="H58" s="69"/>
      <c r="I58" s="90"/>
      <c r="J58" s="164"/>
      <c r="K58" s="174" t="s">
        <v>241</v>
      </c>
      <c r="L58" s="58">
        <v>1</v>
      </c>
      <c r="M58" s="58">
        <v>4</v>
      </c>
      <c r="N58" s="59">
        <f t="shared" si="7"/>
        <v>5</v>
      </c>
      <c r="O58" s="58">
        <v>0</v>
      </c>
      <c r="P58" s="58">
        <v>0</v>
      </c>
      <c r="Q58" s="59">
        <f t="shared" si="8"/>
        <v>0</v>
      </c>
      <c r="R58" s="59">
        <f t="shared" si="9"/>
        <v>5</v>
      </c>
      <c r="S58" s="90"/>
      <c r="T58" s="116"/>
      <c r="U58" s="115"/>
      <c r="V58" s="115"/>
      <c r="W58" s="115"/>
      <c r="X58" s="116"/>
    </row>
    <row r="59" spans="1:24" ht="13.5" customHeight="1" x14ac:dyDescent="0.25">
      <c r="A59" s="66"/>
      <c r="B59" s="66"/>
      <c r="C59" s="66"/>
      <c r="D59" s="166"/>
      <c r="E59" s="66"/>
      <c r="F59" s="166"/>
      <c r="G59" s="66"/>
      <c r="H59" s="69"/>
      <c r="I59" s="90"/>
      <c r="J59" s="164"/>
      <c r="K59" s="174" t="s">
        <v>242</v>
      </c>
      <c r="L59" s="58">
        <v>2</v>
      </c>
      <c r="M59" s="58">
        <v>1</v>
      </c>
      <c r="N59" s="59">
        <f t="shared" si="7"/>
        <v>3</v>
      </c>
      <c r="O59" s="58">
        <v>0</v>
      </c>
      <c r="P59" s="58">
        <v>1</v>
      </c>
      <c r="Q59" s="59">
        <f t="shared" si="8"/>
        <v>1</v>
      </c>
      <c r="R59" s="59">
        <f t="shared" si="9"/>
        <v>4</v>
      </c>
      <c r="S59" s="90"/>
      <c r="T59" s="116"/>
      <c r="U59" s="115"/>
      <c r="V59" s="115"/>
      <c r="W59" s="115"/>
      <c r="X59" s="116"/>
    </row>
    <row r="60" spans="1:24" ht="13.5" customHeight="1" x14ac:dyDescent="0.25">
      <c r="A60" s="66"/>
      <c r="B60" s="66"/>
      <c r="C60" s="66"/>
      <c r="D60" s="166"/>
      <c r="E60" s="66"/>
      <c r="F60" s="166"/>
      <c r="G60" s="66"/>
      <c r="H60" s="69"/>
      <c r="I60" s="90"/>
      <c r="J60" s="164"/>
      <c r="K60" s="181" t="s">
        <v>311</v>
      </c>
      <c r="L60" s="176">
        <f>SUM(L40:L59)</f>
        <v>58</v>
      </c>
      <c r="M60" s="176">
        <f>SUM(M40:M59)</f>
        <v>252</v>
      </c>
      <c r="N60" s="59">
        <f t="shared" si="7"/>
        <v>310</v>
      </c>
      <c r="O60" s="176">
        <f>SUM(O40:O59)</f>
        <v>97</v>
      </c>
      <c r="P60" s="176">
        <f>SUM(P40:P59)</f>
        <v>353</v>
      </c>
      <c r="Q60" s="59">
        <f t="shared" si="8"/>
        <v>450</v>
      </c>
      <c r="R60" s="59">
        <f t="shared" si="9"/>
        <v>760</v>
      </c>
      <c r="S60" s="90"/>
      <c r="T60" s="116"/>
      <c r="U60" s="115"/>
      <c r="V60" s="115"/>
      <c r="W60" s="115"/>
      <c r="X60" s="116"/>
    </row>
    <row r="61" spans="1:24" ht="13.5" customHeight="1" x14ac:dyDescent="0.25">
      <c r="A61" s="66"/>
      <c r="B61" s="66"/>
      <c r="C61" s="66"/>
      <c r="D61" s="166"/>
      <c r="E61" s="66"/>
      <c r="F61" s="166"/>
      <c r="G61" s="66"/>
      <c r="H61" s="69"/>
      <c r="I61" s="90"/>
      <c r="J61" s="164"/>
      <c r="K61" s="165"/>
      <c r="L61" s="58"/>
      <c r="M61" s="58"/>
      <c r="N61" s="58"/>
      <c r="O61" s="58"/>
      <c r="P61" s="58"/>
      <c r="Q61" s="58"/>
      <c r="R61" s="58"/>
      <c r="S61" s="90"/>
      <c r="T61" s="116"/>
      <c r="U61" s="115"/>
      <c r="V61" s="115"/>
      <c r="W61" s="115"/>
      <c r="X61" s="116"/>
    </row>
    <row r="62" spans="1:24" ht="13.5" customHeight="1" x14ac:dyDescent="0.25">
      <c r="A62" s="66"/>
      <c r="B62" s="66"/>
      <c r="C62" s="66"/>
      <c r="D62" s="166"/>
      <c r="E62" s="66"/>
      <c r="F62" s="166"/>
      <c r="G62" s="66"/>
      <c r="H62" s="69"/>
      <c r="I62" s="90"/>
      <c r="J62" s="179">
        <v>2</v>
      </c>
      <c r="K62" s="178" t="s">
        <v>312</v>
      </c>
      <c r="L62" s="177"/>
      <c r="M62" s="177"/>
      <c r="N62" s="177"/>
      <c r="O62" s="177"/>
      <c r="P62" s="177"/>
      <c r="Q62" s="177"/>
      <c r="R62" s="177"/>
      <c r="S62" s="90"/>
      <c r="T62" s="115"/>
      <c r="U62" s="115"/>
      <c r="V62" s="116"/>
    </row>
    <row r="63" spans="1:24" ht="13.5" customHeight="1" x14ac:dyDescent="0.25">
      <c r="A63" s="66"/>
      <c r="B63" s="66"/>
      <c r="C63" s="66"/>
      <c r="D63" s="166"/>
      <c r="E63" s="66"/>
      <c r="F63" s="166"/>
      <c r="G63" s="66"/>
      <c r="H63" s="69"/>
      <c r="I63" s="90"/>
      <c r="J63" s="164"/>
      <c r="K63" s="173" t="s">
        <v>221</v>
      </c>
      <c r="L63" s="58">
        <v>479</v>
      </c>
      <c r="M63" s="58">
        <v>971</v>
      </c>
      <c r="N63" s="59">
        <f t="shared" ref="N63:N65" si="10">L63+M63</f>
        <v>1450</v>
      </c>
      <c r="O63" s="58">
        <v>0</v>
      </c>
      <c r="P63" s="58">
        <v>0</v>
      </c>
      <c r="Q63" s="59">
        <f t="shared" ref="Q63:Q66" si="11">O63+P63</f>
        <v>0</v>
      </c>
      <c r="R63" s="59">
        <f t="shared" ref="R63:R66" si="12">N63+Q63</f>
        <v>1450</v>
      </c>
      <c r="S63" s="90"/>
      <c r="T63" s="115"/>
      <c r="U63" s="115"/>
      <c r="V63" s="116"/>
    </row>
    <row r="64" spans="1:24" ht="13.5" customHeight="1" x14ac:dyDescent="0.25">
      <c r="A64" s="66"/>
      <c r="B64" s="66"/>
      <c r="C64" s="66"/>
      <c r="D64" s="166"/>
      <c r="E64" s="66"/>
      <c r="F64" s="166"/>
      <c r="G64" s="66"/>
      <c r="H64" s="69"/>
      <c r="I64" s="90"/>
      <c r="J64" s="164"/>
      <c r="K64" s="173" t="s">
        <v>222</v>
      </c>
      <c r="L64" s="58">
        <v>11</v>
      </c>
      <c r="M64" s="58">
        <v>6</v>
      </c>
      <c r="N64" s="59">
        <f t="shared" si="10"/>
        <v>17</v>
      </c>
      <c r="O64" s="58">
        <v>0</v>
      </c>
      <c r="P64" s="58">
        <v>0</v>
      </c>
      <c r="Q64" s="59">
        <f t="shared" si="11"/>
        <v>0</v>
      </c>
      <c r="R64" s="59">
        <f t="shared" si="12"/>
        <v>17</v>
      </c>
      <c r="S64" s="90"/>
      <c r="T64" s="115"/>
      <c r="U64" s="115"/>
      <c r="V64" s="116"/>
    </row>
    <row r="65" spans="1:24" ht="13.5" customHeight="1" x14ac:dyDescent="0.25">
      <c r="A65" s="66"/>
      <c r="B65" s="66"/>
      <c r="C65" s="66"/>
      <c r="D65" s="166"/>
      <c r="E65" s="66"/>
      <c r="F65" s="166"/>
      <c r="G65" s="66"/>
      <c r="H65" s="69"/>
      <c r="I65" s="90"/>
      <c r="J65" s="164"/>
      <c r="K65" s="173" t="s">
        <v>223</v>
      </c>
      <c r="L65" s="58">
        <v>1</v>
      </c>
      <c r="M65" s="58">
        <v>6</v>
      </c>
      <c r="N65" s="59">
        <f t="shared" si="10"/>
        <v>7</v>
      </c>
      <c r="O65" s="58">
        <v>0</v>
      </c>
      <c r="P65" s="58">
        <v>0</v>
      </c>
      <c r="Q65" s="59">
        <f t="shared" si="11"/>
        <v>0</v>
      </c>
      <c r="R65" s="59">
        <f t="shared" si="12"/>
        <v>7</v>
      </c>
      <c r="S65" s="90"/>
      <c r="T65" s="115"/>
      <c r="U65" s="115"/>
      <c r="V65" s="116"/>
    </row>
    <row r="66" spans="1:24" ht="13.5" customHeight="1" x14ac:dyDescent="0.25">
      <c r="A66" s="66"/>
      <c r="B66" s="66"/>
      <c r="C66" s="66"/>
      <c r="D66" s="166"/>
      <c r="E66" s="66"/>
      <c r="F66" s="166"/>
      <c r="G66" s="66"/>
      <c r="H66" s="69"/>
      <c r="I66" s="90"/>
      <c r="J66" s="164"/>
      <c r="K66" s="180" t="s">
        <v>313</v>
      </c>
      <c r="L66" s="59">
        <f>SUM(L63:L65)</f>
        <v>491</v>
      </c>
      <c r="M66" s="59">
        <f>SUM(M63:M65)</f>
        <v>983</v>
      </c>
      <c r="N66" s="59">
        <f>SUM(N63:N65)</f>
        <v>1474</v>
      </c>
      <c r="O66" s="59">
        <v>0</v>
      </c>
      <c r="P66" s="59">
        <v>0</v>
      </c>
      <c r="Q66" s="59">
        <f t="shared" si="11"/>
        <v>0</v>
      </c>
      <c r="R66" s="59">
        <f t="shared" si="12"/>
        <v>1474</v>
      </c>
      <c r="S66" s="90"/>
      <c r="T66" s="115"/>
      <c r="U66" s="115"/>
      <c r="V66" s="116"/>
    </row>
    <row r="67" spans="1:24" ht="13.5" customHeight="1" x14ac:dyDescent="0.25">
      <c r="A67" s="66"/>
      <c r="B67" s="66"/>
      <c r="C67" s="66"/>
      <c r="D67" s="166"/>
      <c r="E67" s="66"/>
      <c r="F67" s="166"/>
      <c r="G67" s="66"/>
      <c r="H67" s="69"/>
      <c r="I67" s="90"/>
      <c r="J67" s="164"/>
      <c r="K67" s="165"/>
      <c r="L67" s="58"/>
      <c r="M67" s="58"/>
      <c r="N67" s="58"/>
      <c r="O67" s="58"/>
      <c r="P67" s="58"/>
      <c r="Q67" s="58"/>
      <c r="R67" s="58"/>
      <c r="S67" s="90"/>
      <c r="T67" s="115"/>
      <c r="U67" s="115"/>
      <c r="V67" s="116"/>
    </row>
    <row r="68" spans="1:24" ht="13.5" customHeight="1" x14ac:dyDescent="0.25">
      <c r="A68" s="66"/>
      <c r="B68" s="66"/>
      <c r="C68" s="66"/>
      <c r="D68" s="166"/>
      <c r="E68" s="66"/>
      <c r="F68" s="166"/>
      <c r="G68" s="66"/>
      <c r="H68" s="69"/>
      <c r="I68" s="90"/>
      <c r="J68" s="179">
        <v>3</v>
      </c>
      <c r="K68" s="180" t="s">
        <v>314</v>
      </c>
      <c r="L68" s="177"/>
      <c r="M68" s="177"/>
      <c r="N68" s="177"/>
      <c r="O68" s="177"/>
      <c r="P68" s="177"/>
      <c r="Q68" s="177"/>
      <c r="R68" s="177"/>
      <c r="S68" s="90"/>
      <c r="T68" s="115"/>
      <c r="U68" s="115"/>
      <c r="V68" s="116"/>
    </row>
    <row r="69" spans="1:24" ht="13.5" customHeight="1" x14ac:dyDescent="0.25">
      <c r="A69" s="66"/>
      <c r="B69" s="66"/>
      <c r="C69" s="66"/>
      <c r="D69" s="166"/>
      <c r="E69" s="66"/>
      <c r="F69" s="166"/>
      <c r="G69" s="66"/>
      <c r="H69" s="69"/>
      <c r="I69" s="90"/>
      <c r="J69" s="164"/>
      <c r="K69" s="173" t="s">
        <v>243</v>
      </c>
      <c r="L69" s="58">
        <v>0</v>
      </c>
      <c r="M69" s="58">
        <v>2</v>
      </c>
      <c r="N69" s="59">
        <f t="shared" ref="N69:N132" si="13">L69+M69</f>
        <v>2</v>
      </c>
      <c r="O69" s="58">
        <v>0</v>
      </c>
      <c r="P69" s="58">
        <v>0</v>
      </c>
      <c r="Q69" s="59">
        <f t="shared" ref="Q69:Q132" si="14">O69+P69</f>
        <v>0</v>
      </c>
      <c r="R69" s="59">
        <f t="shared" ref="R69:R132" si="15">N69+Q69</f>
        <v>2</v>
      </c>
      <c r="S69" s="90"/>
      <c r="T69" s="115"/>
      <c r="U69" s="115"/>
      <c r="V69" s="116"/>
    </row>
    <row r="70" spans="1:24" ht="13.5" customHeight="1" x14ac:dyDescent="0.25">
      <c r="A70" s="66"/>
      <c r="B70" s="66"/>
      <c r="C70" s="66"/>
      <c r="D70" s="166"/>
      <c r="E70" s="66"/>
      <c r="F70" s="166"/>
      <c r="G70" s="66"/>
      <c r="H70" s="69"/>
      <c r="I70" s="90"/>
      <c r="J70" s="164"/>
      <c r="K70" s="173" t="s">
        <v>244</v>
      </c>
      <c r="L70" s="58">
        <v>1</v>
      </c>
      <c r="M70" s="58">
        <v>0</v>
      </c>
      <c r="N70" s="59">
        <f t="shared" si="13"/>
        <v>1</v>
      </c>
      <c r="O70" s="58">
        <v>0</v>
      </c>
      <c r="P70" s="58">
        <v>0</v>
      </c>
      <c r="Q70" s="59">
        <f t="shared" si="14"/>
        <v>0</v>
      </c>
      <c r="R70" s="59">
        <f t="shared" si="15"/>
        <v>1</v>
      </c>
      <c r="S70" s="90"/>
      <c r="T70" s="115"/>
      <c r="U70" s="115"/>
      <c r="V70" s="116"/>
    </row>
    <row r="71" spans="1:24" ht="13.5" customHeight="1" x14ac:dyDescent="0.25">
      <c r="A71" s="66"/>
      <c r="B71" s="66"/>
      <c r="C71" s="66"/>
      <c r="D71" s="166"/>
      <c r="E71" s="66"/>
      <c r="F71" s="166"/>
      <c r="G71" s="66"/>
      <c r="H71" s="69"/>
      <c r="I71" s="90"/>
      <c r="J71" s="164"/>
      <c r="K71" s="173" t="s">
        <v>245</v>
      </c>
      <c r="L71" s="58">
        <v>2</v>
      </c>
      <c r="M71" s="58">
        <v>3</v>
      </c>
      <c r="N71" s="59">
        <f t="shared" si="13"/>
        <v>5</v>
      </c>
      <c r="O71" s="58">
        <v>0</v>
      </c>
      <c r="P71" s="58">
        <v>0</v>
      </c>
      <c r="Q71" s="59">
        <f t="shared" si="14"/>
        <v>0</v>
      </c>
      <c r="R71" s="59">
        <f t="shared" si="15"/>
        <v>5</v>
      </c>
      <c r="S71" s="90"/>
      <c r="T71" s="115"/>
      <c r="U71" s="115"/>
      <c r="V71" s="116"/>
    </row>
    <row r="72" spans="1:24" ht="13.5" customHeight="1" x14ac:dyDescent="0.25">
      <c r="A72" s="66"/>
      <c r="B72" s="66"/>
      <c r="C72" s="66"/>
      <c r="D72" s="166"/>
      <c r="E72" s="66"/>
      <c r="F72" s="166"/>
      <c r="G72" s="66"/>
      <c r="H72" s="69"/>
      <c r="I72" s="90"/>
      <c r="J72" s="164"/>
      <c r="K72" s="173" t="s">
        <v>246</v>
      </c>
      <c r="L72" s="58">
        <v>72</v>
      </c>
      <c r="M72" s="58">
        <v>57</v>
      </c>
      <c r="N72" s="59">
        <f t="shared" si="13"/>
        <v>129</v>
      </c>
      <c r="O72" s="58">
        <v>0</v>
      </c>
      <c r="P72" s="58">
        <v>0</v>
      </c>
      <c r="Q72" s="59">
        <f t="shared" si="14"/>
        <v>0</v>
      </c>
      <c r="R72" s="59">
        <f t="shared" si="15"/>
        <v>129</v>
      </c>
      <c r="S72" s="90"/>
      <c r="T72" s="115"/>
      <c r="U72" s="115"/>
      <c r="V72" s="116"/>
    </row>
    <row r="73" spans="1:24" ht="13.5" customHeight="1" x14ac:dyDescent="0.25">
      <c r="A73" s="66"/>
      <c r="B73" s="66"/>
      <c r="C73" s="66"/>
      <c r="D73" s="166"/>
      <c r="E73" s="66"/>
      <c r="F73" s="166"/>
      <c r="G73" s="66"/>
      <c r="H73" s="69"/>
      <c r="I73" s="90"/>
      <c r="J73" s="164"/>
      <c r="K73" s="173" t="s">
        <v>247</v>
      </c>
      <c r="L73" s="58">
        <v>3</v>
      </c>
      <c r="M73" s="58"/>
      <c r="N73" s="59">
        <f t="shared" si="13"/>
        <v>3</v>
      </c>
      <c r="O73" s="58">
        <v>0</v>
      </c>
      <c r="P73" s="58">
        <v>0</v>
      </c>
      <c r="Q73" s="59">
        <f t="shared" si="14"/>
        <v>0</v>
      </c>
      <c r="R73" s="59">
        <f t="shared" si="15"/>
        <v>3</v>
      </c>
      <c r="S73" s="90"/>
      <c r="T73" s="115"/>
      <c r="U73" s="115"/>
      <c r="V73" s="116"/>
    </row>
    <row r="74" spans="1:24" ht="13.5" customHeight="1" x14ac:dyDescent="0.25">
      <c r="A74" s="66"/>
      <c r="B74" s="66"/>
      <c r="C74" s="66"/>
      <c r="D74" s="166"/>
      <c r="E74" s="66"/>
      <c r="F74" s="166"/>
      <c r="G74" s="66"/>
      <c r="H74" s="69"/>
      <c r="I74" s="90"/>
      <c r="J74" s="164"/>
      <c r="K74" s="173" t="s">
        <v>248</v>
      </c>
      <c r="L74" s="58">
        <v>2</v>
      </c>
      <c r="M74" s="58">
        <v>9</v>
      </c>
      <c r="N74" s="59">
        <f t="shared" si="13"/>
        <v>11</v>
      </c>
      <c r="O74" s="58">
        <v>0</v>
      </c>
      <c r="P74" s="58">
        <v>0</v>
      </c>
      <c r="Q74" s="59">
        <f t="shared" si="14"/>
        <v>0</v>
      </c>
      <c r="R74" s="59">
        <f t="shared" si="15"/>
        <v>11</v>
      </c>
      <c r="S74" s="90"/>
      <c r="T74" s="115"/>
      <c r="U74" s="115"/>
      <c r="V74" s="116"/>
    </row>
    <row r="75" spans="1:24" ht="13.5" customHeight="1" x14ac:dyDescent="0.25">
      <c r="A75" s="66"/>
      <c r="B75" s="66"/>
      <c r="C75" s="66"/>
      <c r="D75" s="166"/>
      <c r="E75" s="66"/>
      <c r="F75" s="166"/>
      <c r="G75" s="66"/>
      <c r="H75" s="69"/>
      <c r="I75" s="90"/>
      <c r="J75" s="164"/>
      <c r="K75" s="173" t="s">
        <v>249</v>
      </c>
      <c r="L75" s="58">
        <v>7</v>
      </c>
      <c r="M75" s="58">
        <v>15</v>
      </c>
      <c r="N75" s="59">
        <f t="shared" si="13"/>
        <v>22</v>
      </c>
      <c r="O75" s="58">
        <v>0</v>
      </c>
      <c r="P75" s="58">
        <v>0</v>
      </c>
      <c r="Q75" s="59">
        <f t="shared" si="14"/>
        <v>0</v>
      </c>
      <c r="R75" s="59">
        <f t="shared" si="15"/>
        <v>22</v>
      </c>
      <c r="S75" s="90"/>
      <c r="T75" s="115"/>
      <c r="U75" s="115"/>
      <c r="V75" s="116"/>
    </row>
    <row r="76" spans="1:24" ht="13.5" customHeight="1" x14ac:dyDescent="0.25">
      <c r="A76" s="66"/>
      <c r="B76" s="66"/>
      <c r="C76" s="66"/>
      <c r="D76" s="166"/>
      <c r="E76" s="66"/>
      <c r="F76" s="166"/>
      <c r="G76" s="66"/>
      <c r="H76" s="69"/>
      <c r="I76" s="90"/>
      <c r="J76" s="164"/>
      <c r="K76" s="173" t="s">
        <v>250</v>
      </c>
      <c r="L76" s="58">
        <v>1</v>
      </c>
      <c r="M76" s="58">
        <v>1</v>
      </c>
      <c r="N76" s="59">
        <f t="shared" si="13"/>
        <v>2</v>
      </c>
      <c r="O76" s="58">
        <v>0</v>
      </c>
      <c r="P76" s="58">
        <v>0</v>
      </c>
      <c r="Q76" s="59">
        <f t="shared" si="14"/>
        <v>0</v>
      </c>
      <c r="R76" s="59">
        <f t="shared" si="15"/>
        <v>2</v>
      </c>
      <c r="S76" s="90"/>
      <c r="T76" s="115"/>
      <c r="U76" s="115"/>
      <c r="V76" s="116"/>
    </row>
    <row r="77" spans="1:24" ht="13.5" customHeight="1" x14ac:dyDescent="0.25">
      <c r="A77" s="66"/>
      <c r="B77" s="66"/>
      <c r="C77" s="66"/>
      <c r="D77" s="166"/>
      <c r="E77" s="66"/>
      <c r="F77" s="166"/>
      <c r="G77" s="66"/>
      <c r="H77" s="69"/>
      <c r="I77" s="90"/>
      <c r="J77" s="164"/>
      <c r="K77" s="173" t="s">
        <v>251</v>
      </c>
      <c r="L77" s="58">
        <v>3</v>
      </c>
      <c r="M77" s="58">
        <v>1</v>
      </c>
      <c r="N77" s="59">
        <f t="shared" si="13"/>
        <v>4</v>
      </c>
      <c r="O77" s="58">
        <v>0</v>
      </c>
      <c r="P77" s="58">
        <v>0</v>
      </c>
      <c r="Q77" s="59">
        <f t="shared" si="14"/>
        <v>0</v>
      </c>
      <c r="R77" s="59">
        <f t="shared" si="15"/>
        <v>4</v>
      </c>
      <c r="S77" s="90"/>
      <c r="T77" s="115"/>
      <c r="U77" s="115"/>
      <c r="V77" s="116"/>
    </row>
    <row r="78" spans="1:24" ht="13.5" customHeight="1" x14ac:dyDescent="0.25">
      <c r="A78" s="66"/>
      <c r="B78" s="66"/>
      <c r="C78" s="66"/>
      <c r="D78" s="166"/>
      <c r="E78" s="66"/>
      <c r="F78" s="166"/>
      <c r="G78" s="66"/>
      <c r="H78" s="69"/>
      <c r="I78" s="90"/>
      <c r="J78" s="164"/>
      <c r="K78" s="173" t="s">
        <v>252</v>
      </c>
      <c r="L78" s="58">
        <v>6</v>
      </c>
      <c r="M78" s="58">
        <v>3</v>
      </c>
      <c r="N78" s="59">
        <f t="shared" si="13"/>
        <v>9</v>
      </c>
      <c r="O78" s="58">
        <v>0</v>
      </c>
      <c r="P78" s="58">
        <v>0</v>
      </c>
      <c r="Q78" s="59">
        <f t="shared" si="14"/>
        <v>0</v>
      </c>
      <c r="R78" s="59">
        <f t="shared" si="15"/>
        <v>9</v>
      </c>
      <c r="S78" s="90"/>
      <c r="T78" s="115"/>
      <c r="U78" s="115"/>
      <c r="V78" s="116"/>
    </row>
    <row r="79" spans="1:24" ht="13.5" customHeight="1" x14ac:dyDescent="0.25">
      <c r="A79" s="66"/>
      <c r="B79" s="66"/>
      <c r="C79" s="66"/>
      <c r="D79" s="166"/>
      <c r="E79" s="66"/>
      <c r="F79" s="166"/>
      <c r="G79" s="66"/>
      <c r="H79" s="69"/>
      <c r="I79" s="90"/>
      <c r="J79" s="164"/>
      <c r="K79" s="173" t="s">
        <v>253</v>
      </c>
      <c r="L79" s="58">
        <v>3</v>
      </c>
      <c r="M79" s="58">
        <v>2</v>
      </c>
      <c r="N79" s="59">
        <f t="shared" si="13"/>
        <v>5</v>
      </c>
      <c r="O79" s="58">
        <v>0</v>
      </c>
      <c r="P79" s="58">
        <v>0</v>
      </c>
      <c r="Q79" s="59">
        <f t="shared" si="14"/>
        <v>0</v>
      </c>
      <c r="R79" s="59">
        <f t="shared" si="15"/>
        <v>5</v>
      </c>
      <c r="S79" s="90"/>
      <c r="T79" s="115"/>
      <c r="U79" s="115"/>
      <c r="V79" s="116"/>
    </row>
    <row r="80" spans="1:24" ht="13.5" customHeight="1" x14ac:dyDescent="0.25">
      <c r="A80" s="66"/>
      <c r="B80" s="66"/>
      <c r="C80" s="66"/>
      <c r="D80" s="166"/>
      <c r="E80" s="66"/>
      <c r="F80" s="166"/>
      <c r="G80" s="66"/>
      <c r="H80" s="69"/>
      <c r="I80" s="90"/>
      <c r="J80" s="164"/>
      <c r="K80" s="173" t="s">
        <v>254</v>
      </c>
      <c r="L80" s="58">
        <v>0</v>
      </c>
      <c r="M80" s="58">
        <v>4</v>
      </c>
      <c r="N80" s="59">
        <f t="shared" si="13"/>
        <v>4</v>
      </c>
      <c r="O80" s="58">
        <v>0</v>
      </c>
      <c r="P80" s="58">
        <v>0</v>
      </c>
      <c r="Q80" s="59">
        <f t="shared" si="14"/>
        <v>0</v>
      </c>
      <c r="R80" s="59">
        <f t="shared" si="15"/>
        <v>4</v>
      </c>
      <c r="S80" s="90"/>
      <c r="T80" s="115"/>
      <c r="U80" s="115"/>
      <c r="V80" s="115"/>
      <c r="W80" s="115"/>
      <c r="X80" s="116"/>
    </row>
    <row r="81" spans="1:24" ht="13.5" customHeight="1" x14ac:dyDescent="0.25">
      <c r="A81" s="66"/>
      <c r="B81" s="66"/>
      <c r="C81" s="66"/>
      <c r="D81" s="166"/>
      <c r="E81" s="66"/>
      <c r="F81" s="166"/>
      <c r="G81" s="66"/>
      <c r="H81" s="69"/>
      <c r="I81" s="90"/>
      <c r="J81" s="164"/>
      <c r="K81" s="173" t="s">
        <v>255</v>
      </c>
      <c r="L81" s="58">
        <v>0</v>
      </c>
      <c r="M81" s="58">
        <v>2</v>
      </c>
      <c r="N81" s="59">
        <f t="shared" si="13"/>
        <v>2</v>
      </c>
      <c r="O81" s="58">
        <v>0</v>
      </c>
      <c r="P81" s="58">
        <v>0</v>
      </c>
      <c r="Q81" s="59">
        <f t="shared" si="14"/>
        <v>0</v>
      </c>
      <c r="R81" s="59">
        <f t="shared" si="15"/>
        <v>2</v>
      </c>
      <c r="S81" s="90"/>
      <c r="T81" s="115"/>
      <c r="U81" s="115"/>
      <c r="V81" s="115"/>
      <c r="W81" s="115"/>
      <c r="X81" s="116"/>
    </row>
    <row r="82" spans="1:24" ht="13.5" customHeight="1" x14ac:dyDescent="0.25">
      <c r="A82" s="66"/>
      <c r="B82" s="66"/>
      <c r="C82" s="66"/>
      <c r="D82" s="166"/>
      <c r="E82" s="66"/>
      <c r="F82" s="166"/>
      <c r="G82" s="66"/>
      <c r="H82" s="69"/>
      <c r="I82" s="90"/>
      <c r="J82" s="164"/>
      <c r="K82" s="173" t="s">
        <v>256</v>
      </c>
      <c r="L82" s="58">
        <v>7</v>
      </c>
      <c r="M82" s="58">
        <v>6</v>
      </c>
      <c r="N82" s="59">
        <f t="shared" si="13"/>
        <v>13</v>
      </c>
      <c r="O82" s="58">
        <v>0</v>
      </c>
      <c r="P82" s="58">
        <v>0</v>
      </c>
      <c r="Q82" s="59">
        <f t="shared" si="14"/>
        <v>0</v>
      </c>
      <c r="R82" s="59">
        <f t="shared" si="15"/>
        <v>13</v>
      </c>
      <c r="S82" s="90"/>
      <c r="T82" s="115"/>
      <c r="U82" s="115"/>
      <c r="V82" s="115"/>
      <c r="W82" s="115"/>
      <c r="X82" s="116"/>
    </row>
    <row r="83" spans="1:24" ht="13.5" customHeight="1" x14ac:dyDescent="0.25">
      <c r="A83" s="66"/>
      <c r="B83" s="66"/>
      <c r="C83" s="66"/>
      <c r="D83" s="166"/>
      <c r="E83" s="66"/>
      <c r="F83" s="166"/>
      <c r="G83" s="66"/>
      <c r="H83" s="69"/>
      <c r="I83" s="90"/>
      <c r="J83" s="164"/>
      <c r="K83" s="173" t="s">
        <v>257</v>
      </c>
      <c r="L83" s="58">
        <v>2</v>
      </c>
      <c r="M83" s="58">
        <v>4</v>
      </c>
      <c r="N83" s="59">
        <f t="shared" si="13"/>
        <v>6</v>
      </c>
      <c r="O83" s="58">
        <v>2</v>
      </c>
      <c r="P83" s="58">
        <v>0</v>
      </c>
      <c r="Q83" s="59">
        <f t="shared" si="14"/>
        <v>2</v>
      </c>
      <c r="R83" s="59">
        <f t="shared" si="15"/>
        <v>8</v>
      </c>
      <c r="S83" s="90"/>
      <c r="T83" s="115"/>
      <c r="U83" s="115"/>
      <c r="V83" s="115"/>
      <c r="W83" s="115"/>
      <c r="X83" s="116"/>
    </row>
    <row r="84" spans="1:24" ht="13.5" customHeight="1" x14ac:dyDescent="0.25">
      <c r="A84" s="66"/>
      <c r="B84" s="66"/>
      <c r="C84" s="66"/>
      <c r="D84" s="166"/>
      <c r="E84" s="66"/>
      <c r="F84" s="166"/>
      <c r="G84" s="66"/>
      <c r="H84" s="69"/>
      <c r="I84" s="90"/>
      <c r="J84" s="164"/>
      <c r="K84" s="173" t="s">
        <v>258</v>
      </c>
      <c r="L84" s="58">
        <v>1</v>
      </c>
      <c r="M84" s="58">
        <v>0</v>
      </c>
      <c r="N84" s="59">
        <f t="shared" si="13"/>
        <v>1</v>
      </c>
      <c r="O84" s="58">
        <v>0</v>
      </c>
      <c r="P84" s="58">
        <v>0</v>
      </c>
      <c r="Q84" s="59">
        <f t="shared" si="14"/>
        <v>0</v>
      </c>
      <c r="R84" s="59">
        <f t="shared" si="15"/>
        <v>1</v>
      </c>
      <c r="S84" s="90"/>
      <c r="T84" s="115"/>
      <c r="U84" s="115"/>
      <c r="V84" s="115"/>
      <c r="W84" s="115"/>
      <c r="X84" s="116"/>
    </row>
    <row r="85" spans="1:24" ht="13.5" customHeight="1" x14ac:dyDescent="0.25">
      <c r="A85" s="66"/>
      <c r="B85" s="66"/>
      <c r="C85" s="66"/>
      <c r="D85" s="166"/>
      <c r="E85" s="66"/>
      <c r="F85" s="166"/>
      <c r="G85" s="66"/>
      <c r="H85" s="69"/>
      <c r="I85" s="90"/>
      <c r="J85" s="164"/>
      <c r="K85" s="173" t="s">
        <v>259</v>
      </c>
      <c r="L85" s="58">
        <v>1</v>
      </c>
      <c r="M85" s="58">
        <v>0</v>
      </c>
      <c r="N85" s="59">
        <f t="shared" si="13"/>
        <v>1</v>
      </c>
      <c r="O85" s="58">
        <v>0</v>
      </c>
      <c r="P85" s="58">
        <v>0</v>
      </c>
      <c r="Q85" s="59">
        <f t="shared" si="14"/>
        <v>0</v>
      </c>
      <c r="R85" s="59">
        <f t="shared" si="15"/>
        <v>1</v>
      </c>
      <c r="S85" s="90"/>
      <c r="T85" s="115"/>
      <c r="U85" s="115"/>
      <c r="V85" s="115"/>
      <c r="W85" s="115"/>
      <c r="X85" s="116"/>
    </row>
    <row r="86" spans="1:24" ht="13.5" customHeight="1" x14ac:dyDescent="0.25">
      <c r="A86" s="66"/>
      <c r="B86" s="66"/>
      <c r="C86" s="66"/>
      <c r="D86" s="166"/>
      <c r="E86" s="66"/>
      <c r="F86" s="166"/>
      <c r="G86" s="66"/>
      <c r="H86" s="69"/>
      <c r="I86" s="90"/>
      <c r="J86" s="164"/>
      <c r="K86" s="173" t="s">
        <v>260</v>
      </c>
      <c r="L86" s="58">
        <v>1</v>
      </c>
      <c r="M86" s="58">
        <v>2</v>
      </c>
      <c r="N86" s="59">
        <f t="shared" si="13"/>
        <v>3</v>
      </c>
      <c r="O86" s="58">
        <v>0</v>
      </c>
      <c r="P86" s="58">
        <v>0</v>
      </c>
      <c r="Q86" s="59">
        <f t="shared" si="14"/>
        <v>0</v>
      </c>
      <c r="R86" s="59">
        <f t="shared" si="15"/>
        <v>3</v>
      </c>
      <c r="S86" s="90"/>
      <c r="T86" s="116"/>
      <c r="U86" s="115"/>
      <c r="V86" s="115"/>
      <c r="W86" s="115"/>
      <c r="X86" s="116"/>
    </row>
    <row r="87" spans="1:24" ht="13.5" customHeight="1" x14ac:dyDescent="0.25">
      <c r="A87" s="66"/>
      <c r="B87" s="66"/>
      <c r="C87" s="66"/>
      <c r="D87" s="166"/>
      <c r="E87" s="66"/>
      <c r="F87" s="166"/>
      <c r="G87" s="66"/>
      <c r="H87" s="69"/>
      <c r="I87" s="90"/>
      <c r="J87" s="164"/>
      <c r="K87" s="173" t="s">
        <v>261</v>
      </c>
      <c r="L87" s="58">
        <v>0</v>
      </c>
      <c r="M87" s="58">
        <v>0</v>
      </c>
      <c r="N87" s="59">
        <f t="shared" si="13"/>
        <v>0</v>
      </c>
      <c r="O87" s="58">
        <v>0</v>
      </c>
      <c r="P87" s="58">
        <v>1</v>
      </c>
      <c r="Q87" s="59">
        <f t="shared" si="14"/>
        <v>1</v>
      </c>
      <c r="R87" s="59">
        <f t="shared" si="15"/>
        <v>1</v>
      </c>
      <c r="S87" s="90"/>
      <c r="T87" s="116"/>
      <c r="U87" s="115"/>
      <c r="V87" s="115"/>
      <c r="W87" s="115"/>
      <c r="X87" s="116"/>
    </row>
    <row r="88" spans="1:24" ht="13.5" customHeight="1" x14ac:dyDescent="0.25">
      <c r="A88" s="66"/>
      <c r="B88" s="66"/>
      <c r="C88" s="66"/>
      <c r="D88" s="166"/>
      <c r="E88" s="66"/>
      <c r="F88" s="166"/>
      <c r="G88" s="66"/>
      <c r="H88" s="69"/>
      <c r="I88" s="90"/>
      <c r="J88" s="164"/>
      <c r="K88" s="173" t="s">
        <v>262</v>
      </c>
      <c r="L88" s="58">
        <v>0</v>
      </c>
      <c r="M88" s="58">
        <v>1</v>
      </c>
      <c r="N88" s="59">
        <f t="shared" si="13"/>
        <v>1</v>
      </c>
      <c r="O88" s="58">
        <v>0</v>
      </c>
      <c r="P88" s="58">
        <v>0</v>
      </c>
      <c r="Q88" s="59">
        <f t="shared" si="14"/>
        <v>0</v>
      </c>
      <c r="R88" s="59">
        <f t="shared" si="15"/>
        <v>1</v>
      </c>
      <c r="S88" s="90"/>
      <c r="T88" s="116"/>
      <c r="U88" s="115"/>
      <c r="V88" s="115"/>
      <c r="W88" s="115"/>
      <c r="X88" s="116"/>
    </row>
    <row r="89" spans="1:24" ht="13.5" customHeight="1" x14ac:dyDescent="0.25">
      <c r="A89" s="66"/>
      <c r="B89" s="66"/>
      <c r="C89" s="66"/>
      <c r="D89" s="166"/>
      <c r="E89" s="66"/>
      <c r="F89" s="166"/>
      <c r="G89" s="66"/>
      <c r="H89" s="69"/>
      <c r="I89" s="90"/>
      <c r="J89" s="164"/>
      <c r="K89" s="173" t="s">
        <v>263</v>
      </c>
      <c r="L89" s="58">
        <v>1</v>
      </c>
      <c r="M89" s="58">
        <v>0</v>
      </c>
      <c r="N89" s="59">
        <f t="shared" si="13"/>
        <v>1</v>
      </c>
      <c r="O89" s="58">
        <v>0</v>
      </c>
      <c r="P89" s="58">
        <v>0</v>
      </c>
      <c r="Q89" s="59">
        <f t="shared" si="14"/>
        <v>0</v>
      </c>
      <c r="R89" s="59">
        <f t="shared" si="15"/>
        <v>1</v>
      </c>
      <c r="S89" s="90"/>
      <c r="T89" s="116"/>
      <c r="U89" s="115"/>
      <c r="V89" s="115"/>
      <c r="W89" s="115"/>
      <c r="X89" s="116"/>
    </row>
    <row r="90" spans="1:24" ht="13.5" customHeight="1" x14ac:dyDescent="0.25">
      <c r="A90" s="66"/>
      <c r="B90" s="66"/>
      <c r="C90" s="66"/>
      <c r="D90" s="166"/>
      <c r="E90" s="66"/>
      <c r="F90" s="166"/>
      <c r="G90" s="66"/>
      <c r="H90" s="69"/>
      <c r="I90" s="90"/>
      <c r="J90" s="164"/>
      <c r="K90" s="173" t="s">
        <v>264</v>
      </c>
      <c r="L90" s="58">
        <v>2</v>
      </c>
      <c r="M90" s="58">
        <v>5</v>
      </c>
      <c r="N90" s="59">
        <f t="shared" si="13"/>
        <v>7</v>
      </c>
      <c r="O90" s="58">
        <v>0</v>
      </c>
      <c r="P90" s="58">
        <v>0</v>
      </c>
      <c r="Q90" s="59">
        <f t="shared" si="14"/>
        <v>0</v>
      </c>
      <c r="R90" s="59">
        <f t="shared" si="15"/>
        <v>7</v>
      </c>
      <c r="S90" s="90"/>
      <c r="T90" s="116"/>
      <c r="U90" s="115"/>
      <c r="V90" s="115"/>
      <c r="W90" s="115"/>
      <c r="X90" s="116"/>
    </row>
    <row r="91" spans="1:24" ht="13.5" customHeight="1" x14ac:dyDescent="0.25">
      <c r="A91" s="66"/>
      <c r="B91" s="66"/>
      <c r="C91" s="66"/>
      <c r="D91" s="166"/>
      <c r="E91" s="66"/>
      <c r="F91" s="166"/>
      <c r="G91" s="66"/>
      <c r="H91" s="69"/>
      <c r="I91" s="90"/>
      <c r="J91" s="164"/>
      <c r="K91" s="173" t="s">
        <v>265</v>
      </c>
      <c r="L91" s="58">
        <v>2</v>
      </c>
      <c r="M91" s="58">
        <v>1</v>
      </c>
      <c r="N91" s="59">
        <f t="shared" si="13"/>
        <v>3</v>
      </c>
      <c r="O91" s="58">
        <v>0</v>
      </c>
      <c r="P91" s="58">
        <v>0</v>
      </c>
      <c r="Q91" s="59">
        <f t="shared" si="14"/>
        <v>0</v>
      </c>
      <c r="R91" s="59">
        <f t="shared" si="15"/>
        <v>3</v>
      </c>
      <c r="S91" s="90"/>
      <c r="T91" s="116"/>
      <c r="U91" s="115"/>
      <c r="V91" s="115"/>
      <c r="W91" s="115"/>
      <c r="X91" s="116"/>
    </row>
    <row r="92" spans="1:24" ht="13.5" customHeight="1" x14ac:dyDescent="0.25">
      <c r="A92" s="66"/>
      <c r="B92" s="66"/>
      <c r="C92" s="66"/>
      <c r="D92" s="166"/>
      <c r="E92" s="66"/>
      <c r="F92" s="166"/>
      <c r="G92" s="66"/>
      <c r="H92" s="69"/>
      <c r="I92" s="90"/>
      <c r="J92" s="164"/>
      <c r="K92" s="173" t="s">
        <v>266</v>
      </c>
      <c r="L92" s="58">
        <v>0</v>
      </c>
      <c r="M92" s="58">
        <v>1</v>
      </c>
      <c r="N92" s="59">
        <f t="shared" si="13"/>
        <v>1</v>
      </c>
      <c r="O92" s="58">
        <v>0</v>
      </c>
      <c r="P92" s="58">
        <v>0</v>
      </c>
      <c r="Q92" s="59">
        <f t="shared" si="14"/>
        <v>0</v>
      </c>
      <c r="R92" s="59">
        <f t="shared" si="15"/>
        <v>1</v>
      </c>
      <c r="S92" s="90"/>
      <c r="T92" s="116"/>
      <c r="U92" s="115"/>
      <c r="V92" s="115"/>
      <c r="W92" s="115"/>
      <c r="X92" s="116"/>
    </row>
    <row r="93" spans="1:24" ht="13.5" customHeight="1" x14ac:dyDescent="0.25">
      <c r="A93" s="66"/>
      <c r="B93" s="66"/>
      <c r="C93" s="66"/>
      <c r="D93" s="166"/>
      <c r="E93" s="66"/>
      <c r="F93" s="166"/>
      <c r="G93" s="66"/>
      <c r="H93" s="69"/>
      <c r="I93" s="90"/>
      <c r="J93" s="164"/>
      <c r="K93" s="173" t="s">
        <v>267</v>
      </c>
      <c r="L93" s="58">
        <v>1</v>
      </c>
      <c r="M93" s="58">
        <v>1</v>
      </c>
      <c r="N93" s="59">
        <f t="shared" si="13"/>
        <v>2</v>
      </c>
      <c r="O93" s="58">
        <v>0</v>
      </c>
      <c r="P93" s="58">
        <v>0</v>
      </c>
      <c r="Q93" s="59">
        <f t="shared" si="14"/>
        <v>0</v>
      </c>
      <c r="R93" s="59">
        <f t="shared" si="15"/>
        <v>2</v>
      </c>
      <c r="S93" s="90"/>
      <c r="T93" s="116"/>
      <c r="U93" s="115"/>
      <c r="V93" s="115"/>
      <c r="W93" s="115"/>
      <c r="X93" s="116"/>
    </row>
    <row r="94" spans="1:24" ht="13.5" customHeight="1" x14ac:dyDescent="0.25">
      <c r="A94" s="66"/>
      <c r="B94" s="66"/>
      <c r="C94" s="66"/>
      <c r="D94" s="166"/>
      <c r="E94" s="66"/>
      <c r="F94" s="166"/>
      <c r="G94" s="66"/>
      <c r="H94" s="69"/>
      <c r="I94" s="90"/>
      <c r="J94" s="164"/>
      <c r="K94" s="173" t="s">
        <v>268</v>
      </c>
      <c r="L94" s="58">
        <v>0</v>
      </c>
      <c r="M94" s="58">
        <v>1</v>
      </c>
      <c r="N94" s="59">
        <f t="shared" si="13"/>
        <v>1</v>
      </c>
      <c r="O94" s="58">
        <v>0</v>
      </c>
      <c r="P94" s="58">
        <v>0</v>
      </c>
      <c r="Q94" s="59">
        <f t="shared" si="14"/>
        <v>0</v>
      </c>
      <c r="R94" s="59">
        <f t="shared" si="15"/>
        <v>1</v>
      </c>
      <c r="S94" s="90"/>
      <c r="T94" s="116"/>
      <c r="U94" s="115"/>
      <c r="V94" s="115"/>
      <c r="W94" s="115"/>
      <c r="X94" s="116"/>
    </row>
    <row r="95" spans="1:24" ht="13.5" customHeight="1" x14ac:dyDescent="0.25">
      <c r="A95" s="66"/>
      <c r="B95" s="66"/>
      <c r="C95" s="66"/>
      <c r="D95" s="166"/>
      <c r="E95" s="66"/>
      <c r="F95" s="166"/>
      <c r="G95" s="66"/>
      <c r="H95" s="69"/>
      <c r="I95" s="90"/>
      <c r="J95" s="164"/>
      <c r="K95" s="173" t="s">
        <v>269</v>
      </c>
      <c r="L95" s="58">
        <v>2</v>
      </c>
      <c r="M95" s="58">
        <v>0</v>
      </c>
      <c r="N95" s="59">
        <f t="shared" si="13"/>
        <v>2</v>
      </c>
      <c r="O95" s="58">
        <v>0</v>
      </c>
      <c r="P95" s="58">
        <v>0</v>
      </c>
      <c r="Q95" s="59">
        <f t="shared" si="14"/>
        <v>0</v>
      </c>
      <c r="R95" s="59">
        <f t="shared" si="15"/>
        <v>2</v>
      </c>
      <c r="S95" s="90"/>
      <c r="T95" s="116"/>
      <c r="U95" s="115"/>
      <c r="V95" s="115"/>
      <c r="W95" s="115"/>
      <c r="X95" s="116"/>
    </row>
    <row r="96" spans="1:24" ht="13.5" customHeight="1" x14ac:dyDescent="0.25">
      <c r="A96" s="66"/>
      <c r="B96" s="66"/>
      <c r="C96" s="66"/>
      <c r="D96" s="166"/>
      <c r="E96" s="66"/>
      <c r="F96" s="166"/>
      <c r="G96" s="66"/>
      <c r="H96" s="69"/>
      <c r="I96" s="90"/>
      <c r="J96" s="164"/>
      <c r="K96" s="173" t="s">
        <v>270</v>
      </c>
      <c r="L96" s="58">
        <v>2</v>
      </c>
      <c r="M96" s="58">
        <v>1</v>
      </c>
      <c r="N96" s="59">
        <f t="shared" si="13"/>
        <v>3</v>
      </c>
      <c r="O96" s="58">
        <v>0</v>
      </c>
      <c r="P96" s="58">
        <v>0</v>
      </c>
      <c r="Q96" s="59">
        <f t="shared" si="14"/>
        <v>0</v>
      </c>
      <c r="R96" s="59">
        <f t="shared" si="15"/>
        <v>3</v>
      </c>
      <c r="S96" s="90"/>
      <c r="T96" s="116"/>
      <c r="U96" s="115"/>
      <c r="V96" s="115"/>
      <c r="W96" s="115"/>
      <c r="X96" s="116"/>
    </row>
    <row r="97" spans="1:24" ht="13.5" customHeight="1" x14ac:dyDescent="0.25">
      <c r="A97" s="66"/>
      <c r="B97" s="66"/>
      <c r="C97" s="66"/>
      <c r="D97" s="166"/>
      <c r="E97" s="66"/>
      <c r="F97" s="166"/>
      <c r="G97" s="66"/>
      <c r="H97" s="69"/>
      <c r="I97" s="90"/>
      <c r="J97" s="164"/>
      <c r="K97" s="173" t="s">
        <v>271</v>
      </c>
      <c r="L97" s="58">
        <v>2</v>
      </c>
      <c r="M97" s="58">
        <v>2</v>
      </c>
      <c r="N97" s="59">
        <f t="shared" si="13"/>
        <v>4</v>
      </c>
      <c r="O97" s="58">
        <v>0</v>
      </c>
      <c r="P97" s="58">
        <v>0</v>
      </c>
      <c r="Q97" s="59">
        <f t="shared" si="14"/>
        <v>0</v>
      </c>
      <c r="R97" s="59">
        <f t="shared" si="15"/>
        <v>4</v>
      </c>
      <c r="S97" s="90"/>
      <c r="T97" s="116"/>
      <c r="U97" s="115"/>
      <c r="V97" s="115"/>
      <c r="W97" s="115"/>
      <c r="X97" s="116"/>
    </row>
    <row r="98" spans="1:24" ht="13.5" customHeight="1" x14ac:dyDescent="0.25">
      <c r="A98" s="66"/>
      <c r="B98" s="66"/>
      <c r="C98" s="66"/>
      <c r="D98" s="166"/>
      <c r="E98" s="66"/>
      <c r="F98" s="166"/>
      <c r="G98" s="66"/>
      <c r="H98" s="69"/>
      <c r="I98" s="90"/>
      <c r="J98" s="164"/>
      <c r="K98" s="173" t="s">
        <v>272</v>
      </c>
      <c r="L98" s="58">
        <v>4</v>
      </c>
      <c r="M98" s="58">
        <v>1</v>
      </c>
      <c r="N98" s="59">
        <f t="shared" si="13"/>
        <v>5</v>
      </c>
      <c r="O98" s="58">
        <v>0</v>
      </c>
      <c r="P98" s="58">
        <v>0</v>
      </c>
      <c r="Q98" s="59">
        <f t="shared" si="14"/>
        <v>0</v>
      </c>
      <c r="R98" s="59">
        <f t="shared" si="15"/>
        <v>5</v>
      </c>
      <c r="S98" s="90"/>
      <c r="T98" s="116"/>
      <c r="U98" s="115"/>
      <c r="V98" s="115"/>
      <c r="W98" s="115"/>
      <c r="X98" s="116"/>
    </row>
    <row r="99" spans="1:24" ht="13.5" customHeight="1" x14ac:dyDescent="0.25">
      <c r="A99" s="66"/>
      <c r="B99" s="66"/>
      <c r="C99" s="66"/>
      <c r="D99" s="166"/>
      <c r="E99" s="66"/>
      <c r="F99" s="166"/>
      <c r="G99" s="66"/>
      <c r="H99" s="69"/>
      <c r="I99" s="90"/>
      <c r="J99" s="164"/>
      <c r="K99" s="173" t="s">
        <v>273</v>
      </c>
      <c r="L99" s="58">
        <v>0</v>
      </c>
      <c r="M99" s="58">
        <v>1</v>
      </c>
      <c r="N99" s="59">
        <f t="shared" si="13"/>
        <v>1</v>
      </c>
      <c r="O99" s="58">
        <v>0</v>
      </c>
      <c r="P99" s="58">
        <v>0</v>
      </c>
      <c r="Q99" s="59">
        <f t="shared" si="14"/>
        <v>0</v>
      </c>
      <c r="R99" s="59">
        <f t="shared" si="15"/>
        <v>1</v>
      </c>
      <c r="S99" s="90"/>
      <c r="T99" s="116"/>
      <c r="U99" s="115"/>
      <c r="V99" s="115"/>
      <c r="W99" s="115"/>
      <c r="X99" s="116"/>
    </row>
    <row r="100" spans="1:24" ht="13.5" customHeight="1" x14ac:dyDescent="0.25">
      <c r="A100" s="66"/>
      <c r="B100" s="66"/>
      <c r="C100" s="66"/>
      <c r="D100" s="166"/>
      <c r="E100" s="66"/>
      <c r="F100" s="166"/>
      <c r="G100" s="66"/>
      <c r="H100" s="69"/>
      <c r="I100" s="90"/>
      <c r="J100" s="164"/>
      <c r="K100" s="173" t="s">
        <v>274</v>
      </c>
      <c r="L100" s="58">
        <v>4</v>
      </c>
      <c r="M100" s="58">
        <v>2</v>
      </c>
      <c r="N100" s="59">
        <f t="shared" si="13"/>
        <v>6</v>
      </c>
      <c r="O100" s="58">
        <v>0</v>
      </c>
      <c r="P100" s="58">
        <v>0</v>
      </c>
      <c r="Q100" s="59">
        <f t="shared" si="14"/>
        <v>0</v>
      </c>
      <c r="R100" s="59">
        <f t="shared" si="15"/>
        <v>6</v>
      </c>
      <c r="S100" s="90"/>
      <c r="T100" s="116"/>
      <c r="U100" s="115"/>
      <c r="V100" s="115"/>
      <c r="W100" s="115"/>
      <c r="X100" s="116"/>
    </row>
    <row r="101" spans="1:24" ht="13.5" customHeight="1" x14ac:dyDescent="0.25">
      <c r="A101" s="66"/>
      <c r="B101" s="66"/>
      <c r="C101" s="66"/>
      <c r="D101" s="166"/>
      <c r="E101" s="66"/>
      <c r="F101" s="166"/>
      <c r="G101" s="66"/>
      <c r="H101" s="69"/>
      <c r="I101" s="90"/>
      <c r="J101" s="164"/>
      <c r="K101" s="173" t="s">
        <v>275</v>
      </c>
      <c r="L101" s="58">
        <v>1</v>
      </c>
      <c r="M101" s="58">
        <v>3</v>
      </c>
      <c r="N101" s="59">
        <f t="shared" si="13"/>
        <v>4</v>
      </c>
      <c r="O101" s="58">
        <v>0</v>
      </c>
      <c r="P101" s="58">
        <v>0</v>
      </c>
      <c r="Q101" s="59">
        <f t="shared" si="14"/>
        <v>0</v>
      </c>
      <c r="R101" s="59">
        <f t="shared" si="15"/>
        <v>4</v>
      </c>
      <c r="S101" s="90"/>
      <c r="T101" s="116"/>
      <c r="U101" s="115"/>
      <c r="V101" s="115"/>
      <c r="W101" s="115"/>
      <c r="X101" s="116"/>
    </row>
    <row r="102" spans="1:24" ht="13.5" customHeight="1" x14ac:dyDescent="0.25">
      <c r="A102" s="66"/>
      <c r="B102" s="66"/>
      <c r="C102" s="66"/>
      <c r="D102" s="166"/>
      <c r="E102" s="66"/>
      <c r="F102" s="166"/>
      <c r="G102" s="66"/>
      <c r="H102" s="69"/>
      <c r="I102" s="90"/>
      <c r="J102" s="164"/>
      <c r="K102" s="173" t="s">
        <v>276</v>
      </c>
      <c r="L102" s="58">
        <v>2</v>
      </c>
      <c r="M102" s="58">
        <v>2</v>
      </c>
      <c r="N102" s="59">
        <f t="shared" si="13"/>
        <v>4</v>
      </c>
      <c r="O102" s="58">
        <v>0</v>
      </c>
      <c r="P102" s="58">
        <v>0</v>
      </c>
      <c r="Q102" s="59">
        <f t="shared" si="14"/>
        <v>0</v>
      </c>
      <c r="R102" s="59">
        <f t="shared" si="15"/>
        <v>4</v>
      </c>
      <c r="S102" s="90"/>
      <c r="T102" s="116"/>
      <c r="U102" s="115"/>
      <c r="V102" s="115"/>
      <c r="W102" s="115"/>
      <c r="X102" s="116"/>
    </row>
    <row r="103" spans="1:24" ht="13.5" customHeight="1" x14ac:dyDescent="0.25">
      <c r="A103" s="66"/>
      <c r="B103" s="66"/>
      <c r="C103" s="66"/>
      <c r="D103" s="166"/>
      <c r="E103" s="66"/>
      <c r="F103" s="166"/>
      <c r="G103" s="66"/>
      <c r="H103" s="69"/>
      <c r="I103" s="90"/>
      <c r="J103" s="164"/>
      <c r="K103" s="173" t="s">
        <v>277</v>
      </c>
      <c r="L103" s="58">
        <v>2</v>
      </c>
      <c r="M103" s="58">
        <v>4</v>
      </c>
      <c r="N103" s="59">
        <f t="shared" si="13"/>
        <v>6</v>
      </c>
      <c r="O103" s="58">
        <v>0</v>
      </c>
      <c r="P103" s="58">
        <v>0</v>
      </c>
      <c r="Q103" s="59">
        <f t="shared" si="14"/>
        <v>0</v>
      </c>
      <c r="R103" s="59">
        <f t="shared" si="15"/>
        <v>6</v>
      </c>
      <c r="S103" s="90"/>
      <c r="T103" s="116"/>
      <c r="U103" s="115"/>
      <c r="V103" s="115"/>
      <c r="W103" s="115"/>
      <c r="X103" s="116"/>
    </row>
    <row r="104" spans="1:24" ht="13.5" customHeight="1" x14ac:dyDescent="0.25">
      <c r="A104" s="66"/>
      <c r="B104" s="66"/>
      <c r="C104" s="66"/>
      <c r="D104" s="166"/>
      <c r="E104" s="66"/>
      <c r="F104" s="166"/>
      <c r="G104" s="66"/>
      <c r="H104" s="69"/>
      <c r="I104" s="90"/>
      <c r="J104" s="164"/>
      <c r="K104" s="173" t="s">
        <v>278</v>
      </c>
      <c r="L104" s="58">
        <v>6</v>
      </c>
      <c r="M104" s="58">
        <v>5</v>
      </c>
      <c r="N104" s="59">
        <f t="shared" si="13"/>
        <v>11</v>
      </c>
      <c r="O104" s="58">
        <v>0</v>
      </c>
      <c r="P104" s="58">
        <v>0</v>
      </c>
      <c r="Q104" s="59">
        <f t="shared" si="14"/>
        <v>0</v>
      </c>
      <c r="R104" s="59">
        <f t="shared" si="15"/>
        <v>11</v>
      </c>
      <c r="S104" s="90"/>
      <c r="T104" s="116"/>
      <c r="U104" s="115"/>
      <c r="V104" s="115"/>
      <c r="W104" s="115"/>
      <c r="X104" s="116"/>
    </row>
    <row r="105" spans="1:24" ht="13.5" customHeight="1" x14ac:dyDescent="0.25">
      <c r="A105" s="66"/>
      <c r="B105" s="66"/>
      <c r="C105" s="66"/>
      <c r="D105" s="166"/>
      <c r="E105" s="66"/>
      <c r="F105" s="166"/>
      <c r="G105" s="66"/>
      <c r="H105" s="69"/>
      <c r="I105" s="90"/>
      <c r="J105" s="164"/>
      <c r="K105" s="173" t="s">
        <v>279</v>
      </c>
      <c r="L105" s="58">
        <v>16</v>
      </c>
      <c r="M105" s="58">
        <v>10</v>
      </c>
      <c r="N105" s="59">
        <f t="shared" si="13"/>
        <v>26</v>
      </c>
      <c r="O105" s="58">
        <v>0</v>
      </c>
      <c r="P105" s="58">
        <v>0</v>
      </c>
      <c r="Q105" s="59">
        <f t="shared" si="14"/>
        <v>0</v>
      </c>
      <c r="R105" s="59">
        <f t="shared" si="15"/>
        <v>26</v>
      </c>
      <c r="S105" s="90"/>
      <c r="T105" s="116"/>
      <c r="U105" s="115"/>
      <c r="V105" s="115"/>
      <c r="W105" s="115"/>
      <c r="X105" s="116"/>
    </row>
    <row r="106" spans="1:24" ht="13.5" customHeight="1" x14ac:dyDescent="0.25">
      <c r="A106" s="66"/>
      <c r="B106" s="66"/>
      <c r="C106" s="66"/>
      <c r="D106" s="166"/>
      <c r="E106" s="66"/>
      <c r="F106" s="166"/>
      <c r="G106" s="66"/>
      <c r="H106" s="69"/>
      <c r="I106" s="90"/>
      <c r="J106" s="164"/>
      <c r="K106" s="173" t="s">
        <v>280</v>
      </c>
      <c r="L106" s="58">
        <v>3</v>
      </c>
      <c r="M106" s="58">
        <v>0</v>
      </c>
      <c r="N106" s="59">
        <f t="shared" si="13"/>
        <v>3</v>
      </c>
      <c r="O106" s="58">
        <v>0</v>
      </c>
      <c r="P106" s="58">
        <v>0</v>
      </c>
      <c r="Q106" s="59">
        <f t="shared" si="14"/>
        <v>0</v>
      </c>
      <c r="R106" s="59">
        <f t="shared" si="15"/>
        <v>3</v>
      </c>
      <c r="S106" s="90"/>
      <c r="T106" s="116"/>
      <c r="U106" s="115"/>
      <c r="V106" s="115"/>
      <c r="W106" s="115"/>
      <c r="X106" s="116"/>
    </row>
    <row r="107" spans="1:24" ht="13.5" customHeight="1" x14ac:dyDescent="0.25">
      <c r="A107" s="66"/>
      <c r="B107" s="66"/>
      <c r="C107" s="66"/>
      <c r="D107" s="166"/>
      <c r="E107" s="66"/>
      <c r="F107" s="166"/>
      <c r="G107" s="66"/>
      <c r="H107" s="69"/>
      <c r="I107" s="90"/>
      <c r="J107" s="164"/>
      <c r="K107" s="173" t="s">
        <v>281</v>
      </c>
      <c r="L107" s="58">
        <v>2</v>
      </c>
      <c r="M107" s="58">
        <v>0</v>
      </c>
      <c r="N107" s="59">
        <f t="shared" si="13"/>
        <v>2</v>
      </c>
      <c r="O107" s="58">
        <v>0</v>
      </c>
      <c r="P107" s="58">
        <v>0</v>
      </c>
      <c r="Q107" s="59">
        <f t="shared" si="14"/>
        <v>0</v>
      </c>
      <c r="R107" s="59">
        <f t="shared" si="15"/>
        <v>2</v>
      </c>
      <c r="S107" s="90"/>
      <c r="T107" s="116"/>
      <c r="U107" s="115"/>
      <c r="V107" s="115"/>
      <c r="W107" s="115"/>
      <c r="X107" s="116"/>
    </row>
    <row r="108" spans="1:24" ht="13.5" customHeight="1" x14ac:dyDescent="0.25">
      <c r="A108" s="66"/>
      <c r="B108" s="66"/>
      <c r="C108" s="66"/>
      <c r="D108" s="166"/>
      <c r="E108" s="66"/>
      <c r="F108" s="166"/>
      <c r="G108" s="66"/>
      <c r="H108" s="69"/>
      <c r="I108" s="90"/>
      <c r="J108" s="164"/>
      <c r="K108" s="173" t="s">
        <v>282</v>
      </c>
      <c r="L108" s="58">
        <v>1</v>
      </c>
      <c r="M108" s="58">
        <v>0</v>
      </c>
      <c r="N108" s="59">
        <f t="shared" si="13"/>
        <v>1</v>
      </c>
      <c r="O108" s="58">
        <v>0</v>
      </c>
      <c r="P108" s="58">
        <v>0</v>
      </c>
      <c r="Q108" s="59">
        <f t="shared" si="14"/>
        <v>0</v>
      </c>
      <c r="R108" s="59">
        <f t="shared" si="15"/>
        <v>1</v>
      </c>
      <c r="S108" s="90"/>
      <c r="T108" s="116"/>
      <c r="U108" s="115"/>
      <c r="V108" s="115"/>
      <c r="W108" s="115"/>
      <c r="X108" s="116"/>
    </row>
    <row r="109" spans="1:24" ht="13.5" customHeight="1" x14ac:dyDescent="0.25">
      <c r="A109" s="66"/>
      <c r="B109" s="66"/>
      <c r="C109" s="66"/>
      <c r="D109" s="166"/>
      <c r="E109" s="66"/>
      <c r="F109" s="166"/>
      <c r="G109" s="66"/>
      <c r="H109" s="69"/>
      <c r="I109" s="90"/>
      <c r="J109" s="164"/>
      <c r="K109" s="173" t="s">
        <v>283</v>
      </c>
      <c r="L109" s="58">
        <v>5</v>
      </c>
      <c r="M109" s="58">
        <v>3</v>
      </c>
      <c r="N109" s="59">
        <f t="shared" si="13"/>
        <v>8</v>
      </c>
      <c r="O109" s="58">
        <v>0</v>
      </c>
      <c r="P109" s="58">
        <v>0</v>
      </c>
      <c r="Q109" s="59">
        <f t="shared" si="14"/>
        <v>0</v>
      </c>
      <c r="R109" s="59">
        <f t="shared" si="15"/>
        <v>8</v>
      </c>
      <c r="S109" s="90"/>
      <c r="T109" s="116"/>
      <c r="U109" s="115"/>
      <c r="V109" s="115"/>
      <c r="W109" s="115"/>
      <c r="X109" s="116"/>
    </row>
    <row r="110" spans="1:24" ht="13.5" customHeight="1" x14ac:dyDescent="0.25">
      <c r="A110" s="66"/>
      <c r="B110" s="66"/>
      <c r="C110" s="66"/>
      <c r="D110" s="166"/>
      <c r="E110" s="66"/>
      <c r="F110" s="166"/>
      <c r="G110" s="66"/>
      <c r="H110" s="69"/>
      <c r="I110" s="90"/>
      <c r="J110" s="164"/>
      <c r="K110" s="173" t="s">
        <v>284</v>
      </c>
      <c r="L110" s="58">
        <v>1</v>
      </c>
      <c r="M110" s="58">
        <v>0</v>
      </c>
      <c r="N110" s="59">
        <f t="shared" si="13"/>
        <v>1</v>
      </c>
      <c r="O110" s="58">
        <v>0</v>
      </c>
      <c r="P110" s="58">
        <v>0</v>
      </c>
      <c r="Q110" s="59">
        <f t="shared" si="14"/>
        <v>0</v>
      </c>
      <c r="R110" s="59">
        <f t="shared" si="15"/>
        <v>1</v>
      </c>
      <c r="S110" s="90"/>
      <c r="T110" s="116"/>
      <c r="U110" s="115"/>
      <c r="V110" s="115"/>
      <c r="W110" s="115"/>
      <c r="X110" s="116"/>
    </row>
    <row r="111" spans="1:24" ht="13.5" customHeight="1" x14ac:dyDescent="0.25">
      <c r="A111" s="66"/>
      <c r="B111" s="66"/>
      <c r="C111" s="66"/>
      <c r="D111" s="166"/>
      <c r="E111" s="66"/>
      <c r="F111" s="166"/>
      <c r="G111" s="66"/>
      <c r="H111" s="69"/>
      <c r="I111" s="90"/>
      <c r="J111" s="164"/>
      <c r="K111" s="173" t="s">
        <v>285</v>
      </c>
      <c r="L111" s="58">
        <v>1</v>
      </c>
      <c r="M111" s="58">
        <v>1</v>
      </c>
      <c r="N111" s="59">
        <f t="shared" si="13"/>
        <v>2</v>
      </c>
      <c r="O111" s="58">
        <v>0</v>
      </c>
      <c r="P111" s="58">
        <v>0</v>
      </c>
      <c r="Q111" s="59">
        <f t="shared" si="14"/>
        <v>0</v>
      </c>
      <c r="R111" s="59">
        <f t="shared" si="15"/>
        <v>2</v>
      </c>
      <c r="S111" s="90"/>
      <c r="T111" s="116"/>
      <c r="U111" s="115"/>
      <c r="V111" s="115"/>
      <c r="W111" s="115"/>
      <c r="X111" s="116"/>
    </row>
    <row r="112" spans="1:24" ht="13.5" customHeight="1" x14ac:dyDescent="0.25">
      <c r="A112" s="66"/>
      <c r="B112" s="66"/>
      <c r="C112" s="66"/>
      <c r="D112" s="166"/>
      <c r="E112" s="66"/>
      <c r="F112" s="166"/>
      <c r="G112" s="66"/>
      <c r="H112" s="69"/>
      <c r="I112" s="90"/>
      <c r="J112" s="164"/>
      <c r="K112" s="173" t="s">
        <v>286</v>
      </c>
      <c r="L112" s="58">
        <v>0</v>
      </c>
      <c r="M112" s="58">
        <v>2</v>
      </c>
      <c r="N112" s="59">
        <f t="shared" si="13"/>
        <v>2</v>
      </c>
      <c r="O112" s="58">
        <v>0</v>
      </c>
      <c r="P112" s="58">
        <v>0</v>
      </c>
      <c r="Q112" s="59">
        <f t="shared" si="14"/>
        <v>0</v>
      </c>
      <c r="R112" s="59">
        <f t="shared" si="15"/>
        <v>2</v>
      </c>
      <c r="S112" s="90"/>
      <c r="T112" s="116"/>
      <c r="U112" s="115"/>
      <c r="V112" s="115"/>
      <c r="W112" s="115"/>
      <c r="X112" s="116"/>
    </row>
    <row r="113" spans="1:24" ht="13.5" customHeight="1" x14ac:dyDescent="0.25">
      <c r="A113" s="66"/>
      <c r="B113" s="66"/>
      <c r="C113" s="66"/>
      <c r="D113" s="166"/>
      <c r="E113" s="66"/>
      <c r="F113" s="166"/>
      <c r="G113" s="66"/>
      <c r="H113" s="69"/>
      <c r="I113" s="90"/>
      <c r="J113" s="164"/>
      <c r="K113" s="173" t="s">
        <v>287</v>
      </c>
      <c r="L113" s="58">
        <v>2</v>
      </c>
      <c r="M113" s="58">
        <v>0</v>
      </c>
      <c r="N113" s="59">
        <f t="shared" si="13"/>
        <v>2</v>
      </c>
      <c r="O113" s="58">
        <v>0</v>
      </c>
      <c r="P113" s="58">
        <v>0</v>
      </c>
      <c r="Q113" s="59">
        <f t="shared" si="14"/>
        <v>0</v>
      </c>
      <c r="R113" s="59">
        <f t="shared" si="15"/>
        <v>2</v>
      </c>
      <c r="S113" s="90"/>
      <c r="T113" s="116"/>
      <c r="U113" s="115"/>
      <c r="V113" s="115"/>
      <c r="W113" s="115"/>
      <c r="X113" s="116"/>
    </row>
    <row r="114" spans="1:24" ht="13.5" customHeight="1" x14ac:dyDescent="0.25">
      <c r="A114" s="66"/>
      <c r="B114" s="66"/>
      <c r="C114" s="66"/>
      <c r="D114" s="166"/>
      <c r="E114" s="66"/>
      <c r="F114" s="166"/>
      <c r="G114" s="66"/>
      <c r="H114" s="69"/>
      <c r="I114" s="90"/>
      <c r="J114" s="164"/>
      <c r="K114" s="173" t="s">
        <v>288</v>
      </c>
      <c r="L114" s="58">
        <v>4</v>
      </c>
      <c r="M114" s="58">
        <v>1</v>
      </c>
      <c r="N114" s="59">
        <f t="shared" si="13"/>
        <v>5</v>
      </c>
      <c r="O114" s="58">
        <v>0</v>
      </c>
      <c r="P114" s="58">
        <v>0</v>
      </c>
      <c r="Q114" s="59">
        <f t="shared" si="14"/>
        <v>0</v>
      </c>
      <c r="R114" s="59">
        <f t="shared" si="15"/>
        <v>5</v>
      </c>
      <c r="S114" s="90"/>
      <c r="T114" s="116"/>
      <c r="U114" s="115"/>
      <c r="V114" s="115"/>
      <c r="W114" s="115"/>
      <c r="X114" s="116"/>
    </row>
    <row r="115" spans="1:24" ht="13.5" customHeight="1" x14ac:dyDescent="0.25">
      <c r="A115" s="66"/>
      <c r="B115" s="66"/>
      <c r="C115" s="66"/>
      <c r="D115" s="166"/>
      <c r="E115" s="66"/>
      <c r="F115" s="166"/>
      <c r="G115" s="66"/>
      <c r="H115" s="69"/>
      <c r="I115" s="90"/>
      <c r="J115" s="164"/>
      <c r="K115" s="173" t="s">
        <v>289</v>
      </c>
      <c r="L115" s="58">
        <v>0</v>
      </c>
      <c r="M115" s="58">
        <v>1</v>
      </c>
      <c r="N115" s="59">
        <f t="shared" si="13"/>
        <v>1</v>
      </c>
      <c r="O115" s="58">
        <v>0</v>
      </c>
      <c r="P115" s="58">
        <v>0</v>
      </c>
      <c r="Q115" s="59">
        <f t="shared" si="14"/>
        <v>0</v>
      </c>
      <c r="R115" s="59">
        <f t="shared" si="15"/>
        <v>1</v>
      </c>
      <c r="S115" s="90"/>
      <c r="T115" s="116"/>
      <c r="U115" s="115"/>
      <c r="V115" s="115"/>
      <c r="W115" s="115"/>
      <c r="X115" s="116"/>
    </row>
    <row r="116" spans="1:24" ht="13.5" customHeight="1" x14ac:dyDescent="0.25">
      <c r="A116" s="66"/>
      <c r="B116" s="66"/>
      <c r="C116" s="66"/>
      <c r="D116" s="166"/>
      <c r="E116" s="66"/>
      <c r="F116" s="166"/>
      <c r="G116" s="66"/>
      <c r="H116" s="69"/>
      <c r="I116" s="90"/>
      <c r="J116" s="164"/>
      <c r="K116" s="173" t="s">
        <v>290</v>
      </c>
      <c r="L116" s="58">
        <v>0</v>
      </c>
      <c r="M116" s="58">
        <v>1</v>
      </c>
      <c r="N116" s="59">
        <f t="shared" si="13"/>
        <v>1</v>
      </c>
      <c r="O116" s="58">
        <v>0</v>
      </c>
      <c r="P116" s="58">
        <v>0</v>
      </c>
      <c r="Q116" s="59">
        <f t="shared" si="14"/>
        <v>0</v>
      </c>
      <c r="R116" s="59">
        <f t="shared" si="15"/>
        <v>1</v>
      </c>
      <c r="S116" s="90"/>
      <c r="T116" s="116"/>
      <c r="U116" s="115"/>
      <c r="V116" s="115"/>
      <c r="W116" s="115"/>
      <c r="X116" s="116"/>
    </row>
    <row r="117" spans="1:24" ht="13.5" customHeight="1" x14ac:dyDescent="0.25">
      <c r="A117" s="66"/>
      <c r="B117" s="66"/>
      <c r="C117" s="66"/>
      <c r="D117" s="166"/>
      <c r="E117" s="66"/>
      <c r="F117" s="166"/>
      <c r="G117" s="66"/>
      <c r="H117" s="69"/>
      <c r="I117" s="90"/>
      <c r="J117" s="164"/>
      <c r="K117" s="173" t="s">
        <v>291</v>
      </c>
      <c r="L117" s="58">
        <v>1</v>
      </c>
      <c r="M117" s="58">
        <v>2</v>
      </c>
      <c r="N117" s="59">
        <f t="shared" si="13"/>
        <v>3</v>
      </c>
      <c r="O117" s="58">
        <v>0</v>
      </c>
      <c r="P117" s="58">
        <v>0</v>
      </c>
      <c r="Q117" s="59">
        <f t="shared" si="14"/>
        <v>0</v>
      </c>
      <c r="R117" s="59">
        <f t="shared" si="15"/>
        <v>3</v>
      </c>
      <c r="S117" s="90"/>
      <c r="T117" s="116"/>
      <c r="U117" s="115"/>
      <c r="V117" s="115"/>
      <c r="W117" s="115"/>
      <c r="X117" s="116"/>
    </row>
    <row r="118" spans="1:24" ht="13.5" customHeight="1" x14ac:dyDescent="0.25">
      <c r="A118" s="66"/>
      <c r="B118" s="66"/>
      <c r="C118" s="66"/>
      <c r="D118" s="166"/>
      <c r="E118" s="66"/>
      <c r="F118" s="166"/>
      <c r="G118" s="66"/>
      <c r="H118" s="69"/>
      <c r="I118" s="90"/>
      <c r="J118" s="164"/>
      <c r="K118" s="173" t="s">
        <v>292</v>
      </c>
      <c r="L118" s="58">
        <v>1</v>
      </c>
      <c r="M118" s="58">
        <v>1</v>
      </c>
      <c r="N118" s="59">
        <f t="shared" si="13"/>
        <v>2</v>
      </c>
      <c r="O118" s="58">
        <v>0</v>
      </c>
      <c r="P118" s="58">
        <v>0</v>
      </c>
      <c r="Q118" s="59">
        <f t="shared" si="14"/>
        <v>0</v>
      </c>
      <c r="R118" s="59">
        <f t="shared" si="15"/>
        <v>2</v>
      </c>
      <c r="S118" s="90"/>
      <c r="T118" s="116"/>
      <c r="U118" s="115"/>
      <c r="V118" s="115"/>
      <c r="W118" s="115"/>
      <c r="X118" s="116"/>
    </row>
    <row r="119" spans="1:24" ht="13.5" customHeight="1" x14ac:dyDescent="0.25">
      <c r="A119" s="66"/>
      <c r="B119" s="66"/>
      <c r="C119" s="66"/>
      <c r="D119" s="166"/>
      <c r="E119" s="66"/>
      <c r="F119" s="166"/>
      <c r="G119" s="66"/>
      <c r="H119" s="69"/>
      <c r="I119" s="90"/>
      <c r="J119" s="164"/>
      <c r="K119" s="173" t="s">
        <v>293</v>
      </c>
      <c r="L119" s="58">
        <v>5</v>
      </c>
      <c r="M119" s="58">
        <v>2</v>
      </c>
      <c r="N119" s="59">
        <f t="shared" si="13"/>
        <v>7</v>
      </c>
      <c r="O119" s="58">
        <v>0</v>
      </c>
      <c r="P119" s="58">
        <v>0</v>
      </c>
      <c r="Q119" s="59">
        <f t="shared" si="14"/>
        <v>0</v>
      </c>
      <c r="R119" s="59">
        <f t="shared" si="15"/>
        <v>7</v>
      </c>
      <c r="S119" s="90"/>
      <c r="T119" s="116"/>
      <c r="U119" s="115"/>
      <c r="V119" s="115"/>
      <c r="W119" s="115"/>
      <c r="X119" s="116"/>
    </row>
    <row r="120" spans="1:24" ht="13.5" customHeight="1" x14ac:dyDescent="0.25">
      <c r="A120" s="66"/>
      <c r="B120" s="66"/>
      <c r="C120" s="66"/>
      <c r="D120" s="166"/>
      <c r="E120" s="66"/>
      <c r="F120" s="166"/>
      <c r="G120" s="66"/>
      <c r="H120" s="69"/>
      <c r="I120" s="90"/>
      <c r="J120" s="164"/>
      <c r="K120" s="173" t="s">
        <v>294</v>
      </c>
      <c r="L120" s="58">
        <v>1</v>
      </c>
      <c r="M120" s="58">
        <v>3</v>
      </c>
      <c r="N120" s="59">
        <f t="shared" si="13"/>
        <v>4</v>
      </c>
      <c r="O120" s="58">
        <v>0</v>
      </c>
      <c r="P120" s="58">
        <v>0</v>
      </c>
      <c r="Q120" s="59">
        <f t="shared" si="14"/>
        <v>0</v>
      </c>
      <c r="R120" s="59">
        <f t="shared" si="15"/>
        <v>4</v>
      </c>
      <c r="S120" s="90"/>
      <c r="T120" s="116"/>
      <c r="U120" s="115"/>
      <c r="V120" s="115"/>
      <c r="W120" s="115"/>
      <c r="X120" s="116"/>
    </row>
    <row r="121" spans="1:24" ht="13.5" customHeight="1" x14ac:dyDescent="0.25">
      <c r="A121" s="66"/>
      <c r="B121" s="66"/>
      <c r="C121" s="66"/>
      <c r="D121" s="166"/>
      <c r="E121" s="66"/>
      <c r="F121" s="166"/>
      <c r="G121" s="66"/>
      <c r="H121" s="69"/>
      <c r="I121" s="90"/>
      <c r="J121" s="164"/>
      <c r="K121" s="173" t="s">
        <v>295</v>
      </c>
      <c r="L121" s="58">
        <v>34</v>
      </c>
      <c r="M121" s="58">
        <v>22</v>
      </c>
      <c r="N121" s="59">
        <f t="shared" si="13"/>
        <v>56</v>
      </c>
      <c r="O121" s="58">
        <v>5</v>
      </c>
      <c r="P121" s="58">
        <v>4</v>
      </c>
      <c r="Q121" s="59">
        <f t="shared" si="14"/>
        <v>9</v>
      </c>
      <c r="R121" s="59">
        <f t="shared" si="15"/>
        <v>65</v>
      </c>
      <c r="S121" s="90"/>
      <c r="T121" s="116"/>
      <c r="U121" s="115"/>
      <c r="V121" s="115"/>
      <c r="W121" s="115"/>
      <c r="X121" s="116"/>
    </row>
    <row r="122" spans="1:24" ht="13.5" customHeight="1" x14ac:dyDescent="0.25">
      <c r="A122" s="66"/>
      <c r="B122" s="66"/>
      <c r="C122" s="66"/>
      <c r="D122" s="166"/>
      <c r="E122" s="66"/>
      <c r="F122" s="166"/>
      <c r="G122" s="66"/>
      <c r="H122" s="69"/>
      <c r="I122" s="90"/>
      <c r="J122" s="164"/>
      <c r="K122" s="173" t="s">
        <v>296</v>
      </c>
      <c r="L122" s="58">
        <v>1</v>
      </c>
      <c r="M122" s="58">
        <v>4</v>
      </c>
      <c r="N122" s="59">
        <f t="shared" si="13"/>
        <v>5</v>
      </c>
      <c r="O122" s="58">
        <v>0</v>
      </c>
      <c r="P122" s="58">
        <v>0</v>
      </c>
      <c r="Q122" s="59">
        <f t="shared" si="14"/>
        <v>0</v>
      </c>
      <c r="R122" s="59">
        <f t="shared" si="15"/>
        <v>5</v>
      </c>
      <c r="S122" s="90"/>
      <c r="T122" s="116"/>
      <c r="U122" s="115"/>
      <c r="V122" s="115"/>
      <c r="W122" s="115"/>
      <c r="X122" s="116"/>
    </row>
    <row r="123" spans="1:24" ht="13.5" customHeight="1" x14ac:dyDescent="0.25">
      <c r="A123" s="66"/>
      <c r="B123" s="66"/>
      <c r="C123" s="66"/>
      <c r="D123" s="166"/>
      <c r="E123" s="66"/>
      <c r="F123" s="166"/>
      <c r="G123" s="66"/>
      <c r="H123" s="69"/>
      <c r="I123" s="90"/>
      <c r="J123" s="164"/>
      <c r="K123" s="173" t="s">
        <v>297</v>
      </c>
      <c r="L123" s="58">
        <v>0</v>
      </c>
      <c r="M123" s="58">
        <v>1</v>
      </c>
      <c r="N123" s="59">
        <f t="shared" si="13"/>
        <v>1</v>
      </c>
      <c r="O123" s="58">
        <v>0</v>
      </c>
      <c r="P123" s="58">
        <v>0</v>
      </c>
      <c r="Q123" s="59">
        <f t="shared" si="14"/>
        <v>0</v>
      </c>
      <c r="R123" s="59">
        <f t="shared" si="15"/>
        <v>1</v>
      </c>
      <c r="S123" s="90"/>
      <c r="T123" s="116"/>
      <c r="U123" s="115"/>
      <c r="V123" s="115"/>
      <c r="W123" s="115"/>
      <c r="X123" s="116"/>
    </row>
    <row r="124" spans="1:24" ht="13.5" customHeight="1" x14ac:dyDescent="0.25">
      <c r="A124" s="66"/>
      <c r="B124" s="66"/>
      <c r="C124" s="66"/>
      <c r="D124" s="166"/>
      <c r="E124" s="66"/>
      <c r="F124" s="166"/>
      <c r="G124" s="66"/>
      <c r="H124" s="69"/>
      <c r="I124" s="90"/>
      <c r="J124" s="164"/>
      <c r="K124" s="173" t="s">
        <v>298</v>
      </c>
      <c r="L124" s="58">
        <v>1</v>
      </c>
      <c r="M124" s="58">
        <v>1</v>
      </c>
      <c r="N124" s="59">
        <f t="shared" si="13"/>
        <v>2</v>
      </c>
      <c r="O124" s="58">
        <v>0</v>
      </c>
      <c r="P124" s="58">
        <v>0</v>
      </c>
      <c r="Q124" s="59">
        <f t="shared" si="14"/>
        <v>0</v>
      </c>
      <c r="R124" s="59">
        <f t="shared" si="15"/>
        <v>2</v>
      </c>
      <c r="S124" s="90"/>
      <c r="T124" s="116"/>
      <c r="U124" s="115"/>
      <c r="V124" s="115"/>
      <c r="W124" s="115"/>
      <c r="X124" s="116"/>
    </row>
    <row r="125" spans="1:24" ht="13.5" customHeight="1" x14ac:dyDescent="0.25">
      <c r="A125" s="66"/>
      <c r="B125" s="66"/>
      <c r="C125" s="66"/>
      <c r="D125" s="166"/>
      <c r="E125" s="66"/>
      <c r="F125" s="166"/>
      <c r="G125" s="66"/>
      <c r="H125" s="69"/>
      <c r="I125" s="90"/>
      <c r="J125" s="164"/>
      <c r="K125" s="173" t="s">
        <v>299</v>
      </c>
      <c r="L125" s="58">
        <v>21</v>
      </c>
      <c r="M125" s="58">
        <v>7</v>
      </c>
      <c r="N125" s="59">
        <f t="shared" si="13"/>
        <v>28</v>
      </c>
      <c r="O125" s="58">
        <v>0</v>
      </c>
      <c r="P125" s="58">
        <v>0</v>
      </c>
      <c r="Q125" s="59">
        <f t="shared" si="14"/>
        <v>0</v>
      </c>
      <c r="R125" s="59">
        <f t="shared" si="15"/>
        <v>28</v>
      </c>
      <c r="S125" s="90"/>
      <c r="T125" s="116"/>
      <c r="U125" s="115"/>
      <c r="V125" s="115"/>
      <c r="W125" s="115"/>
      <c r="X125" s="116"/>
    </row>
    <row r="126" spans="1:24" ht="13.5" customHeight="1" x14ac:dyDescent="0.25">
      <c r="A126" s="66"/>
      <c r="B126" s="66"/>
      <c r="C126" s="66"/>
      <c r="D126" s="166"/>
      <c r="E126" s="66"/>
      <c r="F126" s="166"/>
      <c r="G126" s="66"/>
      <c r="H126" s="69"/>
      <c r="I126" s="90"/>
      <c r="J126" s="164"/>
      <c r="K126" s="173" t="s">
        <v>300</v>
      </c>
      <c r="L126" s="58">
        <v>13</v>
      </c>
      <c r="M126" s="58">
        <v>3</v>
      </c>
      <c r="N126" s="59">
        <f t="shared" si="13"/>
        <v>16</v>
      </c>
      <c r="O126" s="58">
        <v>30</v>
      </c>
      <c r="P126" s="58">
        <v>7</v>
      </c>
      <c r="Q126" s="59">
        <f t="shared" si="14"/>
        <v>37</v>
      </c>
      <c r="R126" s="59">
        <f t="shared" si="15"/>
        <v>53</v>
      </c>
      <c r="S126" s="90"/>
      <c r="T126" s="116"/>
      <c r="U126" s="115"/>
      <c r="V126" s="115"/>
      <c r="W126" s="115"/>
      <c r="X126" s="116"/>
    </row>
    <row r="127" spans="1:24" ht="13.5" customHeight="1" x14ac:dyDescent="0.25">
      <c r="A127" s="66"/>
      <c r="B127" s="66"/>
      <c r="C127" s="66"/>
      <c r="D127" s="166"/>
      <c r="E127" s="66"/>
      <c r="F127" s="166"/>
      <c r="G127" s="66"/>
      <c r="H127" s="69"/>
      <c r="I127" s="90"/>
      <c r="J127" s="164"/>
      <c r="K127" s="173" t="s">
        <v>301</v>
      </c>
      <c r="L127" s="58">
        <v>1</v>
      </c>
      <c r="M127" s="58">
        <v>0</v>
      </c>
      <c r="N127" s="59">
        <f t="shared" si="13"/>
        <v>1</v>
      </c>
      <c r="O127" s="58">
        <v>0</v>
      </c>
      <c r="P127" s="58">
        <v>0</v>
      </c>
      <c r="Q127" s="59">
        <f t="shared" si="14"/>
        <v>0</v>
      </c>
      <c r="R127" s="59">
        <f t="shared" si="15"/>
        <v>1</v>
      </c>
      <c r="S127" s="90"/>
      <c r="T127" s="116"/>
      <c r="U127" s="115"/>
      <c r="V127" s="115"/>
      <c r="W127" s="115"/>
      <c r="X127" s="116"/>
    </row>
    <row r="128" spans="1:24" ht="13.5" customHeight="1" x14ac:dyDescent="0.25">
      <c r="A128" s="66"/>
      <c r="B128" s="66"/>
      <c r="C128" s="66"/>
      <c r="D128" s="166"/>
      <c r="E128" s="66"/>
      <c r="F128" s="166"/>
      <c r="G128" s="66"/>
      <c r="H128" s="69"/>
      <c r="I128" s="90"/>
      <c r="J128" s="164"/>
      <c r="K128" s="173" t="s">
        <v>302</v>
      </c>
      <c r="L128" s="58">
        <v>3</v>
      </c>
      <c r="M128" s="58">
        <v>1</v>
      </c>
      <c r="N128" s="59">
        <f t="shared" si="13"/>
        <v>4</v>
      </c>
      <c r="O128" s="58">
        <v>0</v>
      </c>
      <c r="P128" s="58">
        <v>0</v>
      </c>
      <c r="Q128" s="59">
        <f t="shared" si="14"/>
        <v>0</v>
      </c>
      <c r="R128" s="59">
        <f t="shared" si="15"/>
        <v>4</v>
      </c>
      <c r="S128" s="90"/>
      <c r="T128" s="116"/>
      <c r="U128" s="115"/>
      <c r="V128" s="115"/>
      <c r="W128" s="115"/>
      <c r="X128" s="116"/>
    </row>
    <row r="129" spans="1:24" ht="13.5" customHeight="1" x14ac:dyDescent="0.25">
      <c r="A129" s="66"/>
      <c r="B129" s="66"/>
      <c r="C129" s="66"/>
      <c r="D129" s="166"/>
      <c r="E129" s="66"/>
      <c r="F129" s="166"/>
      <c r="G129" s="66"/>
      <c r="H129" s="69"/>
      <c r="I129" s="90"/>
      <c r="J129" s="164"/>
      <c r="K129" s="173" t="s">
        <v>303</v>
      </c>
      <c r="L129" s="58">
        <v>0</v>
      </c>
      <c r="M129" s="58">
        <v>4</v>
      </c>
      <c r="N129" s="59">
        <f t="shared" si="13"/>
        <v>4</v>
      </c>
      <c r="O129" s="58">
        <v>1</v>
      </c>
      <c r="P129" s="58">
        <v>1</v>
      </c>
      <c r="Q129" s="59">
        <f t="shared" si="14"/>
        <v>2</v>
      </c>
      <c r="R129" s="59">
        <f t="shared" si="15"/>
        <v>6</v>
      </c>
      <c r="S129" s="90"/>
      <c r="T129" s="116"/>
      <c r="U129" s="115"/>
      <c r="V129" s="115"/>
      <c r="W129" s="115"/>
      <c r="X129" s="116"/>
    </row>
    <row r="130" spans="1:24" ht="13.5" customHeight="1" x14ac:dyDescent="0.25">
      <c r="A130" s="66"/>
      <c r="B130" s="66"/>
      <c r="C130" s="66"/>
      <c r="D130" s="166"/>
      <c r="E130" s="66"/>
      <c r="F130" s="166"/>
      <c r="G130" s="66"/>
      <c r="H130" s="69"/>
      <c r="I130" s="90"/>
      <c r="J130" s="164"/>
      <c r="K130" s="173" t="s">
        <v>304</v>
      </c>
      <c r="L130" s="58">
        <v>1</v>
      </c>
      <c r="M130" s="58"/>
      <c r="N130" s="59">
        <f t="shared" si="13"/>
        <v>1</v>
      </c>
      <c r="O130" s="58">
        <v>0</v>
      </c>
      <c r="P130" s="58">
        <v>0</v>
      </c>
      <c r="Q130" s="59">
        <f t="shared" si="14"/>
        <v>0</v>
      </c>
      <c r="R130" s="59">
        <f t="shared" si="15"/>
        <v>1</v>
      </c>
      <c r="S130" s="90"/>
      <c r="T130" s="116"/>
      <c r="U130" s="115"/>
      <c r="V130" s="115"/>
      <c r="W130" s="115"/>
      <c r="X130" s="116"/>
    </row>
    <row r="131" spans="1:24" ht="13.5" customHeight="1" x14ac:dyDescent="0.25">
      <c r="A131" s="66"/>
      <c r="B131" s="66"/>
      <c r="C131" s="66"/>
      <c r="D131" s="166"/>
      <c r="E131" s="66"/>
      <c r="F131" s="166"/>
      <c r="G131" s="66"/>
      <c r="H131" s="69"/>
      <c r="I131" s="90"/>
      <c r="J131" s="164"/>
      <c r="K131" s="173" t="s">
        <v>305</v>
      </c>
      <c r="L131" s="58">
        <v>1</v>
      </c>
      <c r="M131" s="58">
        <v>1</v>
      </c>
      <c r="N131" s="59">
        <f t="shared" si="13"/>
        <v>2</v>
      </c>
      <c r="O131" s="58">
        <v>0</v>
      </c>
      <c r="P131" s="58">
        <v>0</v>
      </c>
      <c r="Q131" s="59">
        <f t="shared" si="14"/>
        <v>0</v>
      </c>
      <c r="R131" s="59">
        <f t="shared" si="15"/>
        <v>2</v>
      </c>
      <c r="S131" s="90"/>
      <c r="T131" s="116"/>
      <c r="U131" s="115"/>
      <c r="V131" s="115"/>
      <c r="W131" s="115"/>
      <c r="X131" s="116"/>
    </row>
    <row r="132" spans="1:24" ht="13.5" customHeight="1" x14ac:dyDescent="0.25">
      <c r="A132" s="66"/>
      <c r="B132" s="66"/>
      <c r="C132" s="66"/>
      <c r="D132" s="166"/>
      <c r="E132" s="66"/>
      <c r="F132" s="166"/>
      <c r="G132" s="66"/>
      <c r="H132" s="69"/>
      <c r="I132" s="90"/>
      <c r="J132" s="164"/>
      <c r="K132" s="173" t="s">
        <v>306</v>
      </c>
      <c r="L132" s="58">
        <v>4</v>
      </c>
      <c r="M132" s="58">
        <v>0</v>
      </c>
      <c r="N132" s="59">
        <f t="shared" si="13"/>
        <v>4</v>
      </c>
      <c r="O132" s="58">
        <v>1</v>
      </c>
      <c r="P132" s="58">
        <v>0</v>
      </c>
      <c r="Q132" s="59">
        <f t="shared" si="14"/>
        <v>1</v>
      </c>
      <c r="R132" s="59">
        <f t="shared" si="15"/>
        <v>5</v>
      </c>
      <c r="S132" s="90"/>
      <c r="T132" s="116"/>
      <c r="U132" s="115"/>
      <c r="V132" s="115"/>
      <c r="W132" s="115"/>
      <c r="X132" s="116"/>
    </row>
    <row r="133" spans="1:24" ht="13.5" customHeight="1" x14ac:dyDescent="0.25">
      <c r="A133" s="66"/>
      <c r="B133" s="66"/>
      <c r="C133" s="66"/>
      <c r="D133" s="166"/>
      <c r="E133" s="66"/>
      <c r="F133" s="166"/>
      <c r="G133" s="66"/>
      <c r="H133" s="69"/>
      <c r="I133" s="90"/>
      <c r="J133" s="164"/>
      <c r="K133" s="173" t="s">
        <v>307</v>
      </c>
      <c r="L133" s="58">
        <v>3</v>
      </c>
      <c r="M133" s="58">
        <v>1</v>
      </c>
      <c r="N133" s="59">
        <f t="shared" ref="N133:N136" si="16">L133+M133</f>
        <v>4</v>
      </c>
      <c r="O133" s="58">
        <v>1</v>
      </c>
      <c r="P133" s="58">
        <v>0</v>
      </c>
      <c r="Q133" s="59">
        <f t="shared" ref="Q133:Q136" si="17">O133+P133</f>
        <v>1</v>
      </c>
      <c r="R133" s="59">
        <f t="shared" ref="R133:R136" si="18">N133+Q133</f>
        <v>5</v>
      </c>
      <c r="S133" s="90"/>
      <c r="T133" s="116"/>
      <c r="U133" s="115"/>
      <c r="V133" s="115"/>
      <c r="W133" s="115"/>
      <c r="X133" s="116"/>
    </row>
    <row r="134" spans="1:24" ht="13.5" customHeight="1" x14ac:dyDescent="0.25">
      <c r="A134" s="66"/>
      <c r="B134" s="66"/>
      <c r="C134" s="66"/>
      <c r="D134" s="166"/>
      <c r="E134" s="66"/>
      <c r="F134" s="166"/>
      <c r="G134" s="66"/>
      <c r="H134" s="69"/>
      <c r="I134" s="90"/>
      <c r="J134" s="164"/>
      <c r="K134" s="173" t="s">
        <v>308</v>
      </c>
      <c r="L134" s="58">
        <v>3</v>
      </c>
      <c r="M134" s="58">
        <v>0</v>
      </c>
      <c r="N134" s="59">
        <f t="shared" si="16"/>
        <v>3</v>
      </c>
      <c r="O134" s="58">
        <v>0</v>
      </c>
      <c r="P134" s="58">
        <v>0</v>
      </c>
      <c r="Q134" s="59">
        <f t="shared" si="17"/>
        <v>0</v>
      </c>
      <c r="R134" s="59">
        <f t="shared" si="18"/>
        <v>3</v>
      </c>
      <c r="S134" s="90"/>
      <c r="T134" s="116"/>
      <c r="U134" s="115"/>
      <c r="V134" s="115"/>
      <c r="W134" s="115"/>
      <c r="X134" s="116"/>
    </row>
    <row r="135" spans="1:24" ht="13.5" customHeight="1" x14ac:dyDescent="0.25">
      <c r="A135" s="66"/>
      <c r="B135" s="66"/>
      <c r="C135" s="66"/>
      <c r="D135" s="166"/>
      <c r="E135" s="66"/>
      <c r="F135" s="166"/>
      <c r="G135" s="66"/>
      <c r="H135" s="69"/>
      <c r="I135" s="90"/>
      <c r="J135" s="164"/>
      <c r="K135" s="173" t="s">
        <v>309</v>
      </c>
      <c r="L135" s="58">
        <v>2</v>
      </c>
      <c r="M135" s="58">
        <v>0</v>
      </c>
      <c r="N135" s="59">
        <f t="shared" si="16"/>
        <v>2</v>
      </c>
      <c r="O135" s="58">
        <v>0</v>
      </c>
      <c r="P135" s="58">
        <v>0</v>
      </c>
      <c r="Q135" s="59">
        <f t="shared" si="17"/>
        <v>0</v>
      </c>
      <c r="R135" s="59">
        <f t="shared" si="18"/>
        <v>2</v>
      </c>
      <c r="S135" s="90"/>
      <c r="T135" s="116"/>
      <c r="U135" s="115"/>
      <c r="V135" s="115"/>
      <c r="W135" s="115"/>
      <c r="X135" s="116"/>
    </row>
    <row r="136" spans="1:24" ht="13.5" customHeight="1" x14ac:dyDescent="0.25">
      <c r="A136" s="66"/>
      <c r="B136" s="66"/>
      <c r="C136" s="66"/>
      <c r="D136" s="166"/>
      <c r="E136" s="66"/>
      <c r="F136" s="166"/>
      <c r="G136" s="66"/>
      <c r="H136" s="69"/>
      <c r="I136" s="90"/>
      <c r="J136" s="164"/>
      <c r="K136" s="180" t="s">
        <v>315</v>
      </c>
      <c r="L136" s="58">
        <f>SUM(L69:L135)</f>
        <v>274</v>
      </c>
      <c r="M136" s="58">
        <f>SUM(M69:M135)</f>
        <v>214</v>
      </c>
      <c r="N136" s="59">
        <f t="shared" si="16"/>
        <v>488</v>
      </c>
      <c r="O136" s="58">
        <f>SUM(O69:O135)</f>
        <v>40</v>
      </c>
      <c r="P136" s="58">
        <f>SUM(P69:P135)</f>
        <v>13</v>
      </c>
      <c r="Q136" s="59">
        <f t="shared" si="17"/>
        <v>53</v>
      </c>
      <c r="R136" s="59">
        <f t="shared" si="18"/>
        <v>541</v>
      </c>
      <c r="S136" s="90"/>
      <c r="T136" s="116"/>
      <c r="U136" s="115"/>
      <c r="V136" s="115"/>
      <c r="W136" s="115"/>
      <c r="X136" s="116"/>
    </row>
    <row r="137" spans="1:24" ht="16.5" x14ac:dyDescent="0.2">
      <c r="H137" s="69"/>
      <c r="I137" s="90"/>
      <c r="J137" s="341" t="s">
        <v>67</v>
      </c>
      <c r="K137" s="342"/>
      <c r="L137" s="141">
        <f>SUM(L60,L66,L136)</f>
        <v>823</v>
      </c>
      <c r="M137" s="142">
        <f>SUM(M60,M66,M136)</f>
        <v>1449</v>
      </c>
      <c r="N137" s="58">
        <f>SUM(N60,N66,N136)</f>
        <v>2272</v>
      </c>
      <c r="O137" s="140">
        <f t="shared" ref="O137:R137" si="19">SUM(O60,O66,O136)</f>
        <v>137</v>
      </c>
      <c r="P137" s="143">
        <f t="shared" si="19"/>
        <v>366</v>
      </c>
      <c r="Q137" s="58">
        <f t="shared" si="19"/>
        <v>503</v>
      </c>
      <c r="R137" s="59">
        <f t="shared" si="19"/>
        <v>2775</v>
      </c>
      <c r="S137" s="90"/>
      <c r="T137" s="90"/>
      <c r="U137" s="90"/>
      <c r="V137" s="90"/>
      <c r="W137" s="90"/>
      <c r="X137" s="90"/>
    </row>
    <row r="138" spans="1:24" ht="15.75" customHeight="1" x14ac:dyDescent="0.2">
      <c r="A138" s="89"/>
      <c r="B138" s="89"/>
      <c r="C138" s="89"/>
      <c r="D138" s="89"/>
      <c r="E138" s="89"/>
      <c r="F138" s="69"/>
      <c r="G138" s="69"/>
      <c r="H138" s="65"/>
      <c r="I138" s="67"/>
      <c r="J138" s="90"/>
      <c r="K138" s="90"/>
      <c r="L138" s="90"/>
      <c r="M138" s="90"/>
      <c r="N138" s="90"/>
      <c r="O138" s="90"/>
      <c r="P138" s="90"/>
      <c r="Q138" s="90"/>
      <c r="R138" s="90"/>
      <c r="S138" s="67"/>
      <c r="T138" s="67"/>
      <c r="U138" s="67"/>
      <c r="V138" s="67"/>
      <c r="W138" s="67"/>
      <c r="X138" s="67"/>
    </row>
    <row r="139" spans="1:24" ht="15.75" customHeight="1" x14ac:dyDescent="0.2">
      <c r="C139" s="67"/>
      <c r="D139" s="67"/>
      <c r="E139" s="67"/>
      <c r="F139" s="67"/>
      <c r="G139" s="67"/>
      <c r="H139" s="65"/>
      <c r="I139" s="67"/>
      <c r="J139" s="90"/>
      <c r="K139" s="90"/>
      <c r="L139" s="90"/>
      <c r="M139" s="90"/>
      <c r="N139" s="90"/>
      <c r="O139" s="90"/>
      <c r="P139" s="90"/>
      <c r="Q139" s="90"/>
      <c r="R139" s="90"/>
      <c r="S139" s="67"/>
      <c r="T139" s="67"/>
      <c r="U139" s="67"/>
      <c r="V139" s="67"/>
      <c r="W139" s="67"/>
      <c r="X139" s="67"/>
    </row>
    <row r="140" spans="1:24" x14ac:dyDescent="0.2">
      <c r="J140" s="138"/>
      <c r="K140" t="s">
        <v>217</v>
      </c>
      <c r="N140" s="67"/>
      <c r="O140" s="67"/>
      <c r="P140" s="67"/>
      <c r="Q140" s="67"/>
      <c r="R140" s="153"/>
      <c r="S140" t="s">
        <v>217</v>
      </c>
    </row>
    <row r="141" spans="1:24" x14ac:dyDescent="0.2">
      <c r="J141" s="136"/>
      <c r="K141" t="s">
        <v>217</v>
      </c>
      <c r="R141" s="154"/>
      <c r="S141" t="s">
        <v>217</v>
      </c>
    </row>
    <row r="142" spans="1:24" x14ac:dyDescent="0.2">
      <c r="J142" s="137"/>
      <c r="K142" t="s">
        <v>217</v>
      </c>
      <c r="R142" s="139"/>
      <c r="S142" t="s">
        <v>217</v>
      </c>
    </row>
    <row r="144" spans="1:24" x14ac:dyDescent="0.2">
      <c r="N144" s="155"/>
    </row>
    <row r="145" spans="9:14" x14ac:dyDescent="0.2">
      <c r="N145" s="155"/>
    </row>
    <row r="156" spans="9:14" ht="15.75" x14ac:dyDescent="0.25">
      <c r="I156" s="54"/>
    </row>
    <row r="157" spans="9:14" ht="15.75" x14ac:dyDescent="0.25">
      <c r="J157" s="54"/>
    </row>
    <row r="168" spans="15:21" ht="15.75" x14ac:dyDescent="0.25">
      <c r="O168" s="54"/>
      <c r="P168" s="54"/>
      <c r="S168" s="54"/>
      <c r="T168" s="54"/>
      <c r="U168" s="54"/>
    </row>
    <row r="169" spans="15:21" ht="15.75" x14ac:dyDescent="0.25">
      <c r="Q169" s="54"/>
      <c r="R169" s="54"/>
      <c r="T169" s="54"/>
      <c r="U169" s="54"/>
    </row>
    <row r="170" spans="15:21" ht="15.75" x14ac:dyDescent="0.25">
      <c r="T170" s="54"/>
      <c r="U170" s="54"/>
    </row>
    <row r="175" spans="15:21" ht="15.75" x14ac:dyDescent="0.25">
      <c r="T175" s="54"/>
      <c r="U175" s="54"/>
    </row>
    <row r="176" spans="15:21" ht="15.75" x14ac:dyDescent="0.25">
      <c r="S176" s="54"/>
      <c r="T176" s="54"/>
      <c r="U176" s="54"/>
    </row>
    <row r="177" spans="17:21" ht="15.75" x14ac:dyDescent="0.25">
      <c r="Q177" s="54"/>
      <c r="R177" s="54"/>
      <c r="S177" s="54"/>
      <c r="T177" s="54"/>
      <c r="U177" s="54"/>
    </row>
    <row r="178" spans="17:21" ht="15.75" x14ac:dyDescent="0.25">
      <c r="Q178" s="55"/>
      <c r="R178" s="54"/>
      <c r="T178" s="56"/>
      <c r="U178" s="54"/>
    </row>
    <row r="179" spans="17:21" ht="15.75" x14ac:dyDescent="0.25">
      <c r="T179" s="56"/>
      <c r="U179" s="54"/>
    </row>
    <row r="180" spans="17:21" ht="15.75" x14ac:dyDescent="0.25">
      <c r="T180" s="54"/>
      <c r="U180" s="54"/>
    </row>
    <row r="181" spans="17:21" ht="15.75" x14ac:dyDescent="0.25">
      <c r="T181" s="54"/>
      <c r="U181" s="54"/>
    </row>
  </sheetData>
  <mergeCells count="48">
    <mergeCell ref="L1:V3"/>
    <mergeCell ref="A13:A14"/>
    <mergeCell ref="B13:B14"/>
    <mergeCell ref="C13:F13"/>
    <mergeCell ref="G13:G14"/>
    <mergeCell ref="A6:A7"/>
    <mergeCell ref="B6:B7"/>
    <mergeCell ref="C6:F6"/>
    <mergeCell ref="G6:G7"/>
    <mergeCell ref="J6:J7"/>
    <mergeCell ref="K6:K7"/>
    <mergeCell ref="L6:O6"/>
    <mergeCell ref="P6:P7"/>
    <mergeCell ref="J33:K33"/>
    <mergeCell ref="J17:K17"/>
    <mergeCell ref="A32:B32"/>
    <mergeCell ref="A8:A9"/>
    <mergeCell ref="K19:K20"/>
    <mergeCell ref="A10:B10"/>
    <mergeCell ref="A34:A35"/>
    <mergeCell ref="B34:B35"/>
    <mergeCell ref="C34:F34"/>
    <mergeCell ref="G34:G35"/>
    <mergeCell ref="A40:B40"/>
    <mergeCell ref="L36:Q36"/>
    <mergeCell ref="L37:M37"/>
    <mergeCell ref="O37:P37"/>
    <mergeCell ref="R36:R38"/>
    <mergeCell ref="J137:K137"/>
    <mergeCell ref="K36:K38"/>
    <mergeCell ref="J36:J38"/>
    <mergeCell ref="AE7:AE8"/>
    <mergeCell ref="R15:S15"/>
    <mergeCell ref="R21:S21"/>
    <mergeCell ref="R30:S30"/>
    <mergeCell ref="J24:K24"/>
    <mergeCell ref="J19:J20"/>
    <mergeCell ref="J27:J28"/>
    <mergeCell ref="K27:K28"/>
    <mergeCell ref="L27:O27"/>
    <mergeCell ref="P27:P28"/>
    <mergeCell ref="P19:P20"/>
    <mergeCell ref="L19:O19"/>
    <mergeCell ref="Y12:Z12"/>
    <mergeCell ref="Y9:Y11"/>
    <mergeCell ref="Y7:Y8"/>
    <mergeCell ref="Z7:Z8"/>
    <mergeCell ref="AA7:AD7"/>
  </mergeCells>
  <pageMargins left="0.799212598" right="0" top="0.511811023622047" bottom="0" header="0.31496062992126" footer="0.31496062992126"/>
  <pageSetup paperSize="5" scale="93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W38"/>
  <sheetViews>
    <sheetView zoomScaleNormal="100" workbookViewId="0">
      <selection activeCell="K12" sqref="K12"/>
    </sheetView>
  </sheetViews>
  <sheetFormatPr defaultRowHeight="12.75" x14ac:dyDescent="0.2"/>
  <cols>
    <col min="1" max="1" width="4.42578125" customWidth="1"/>
    <col min="2" max="2" width="8.7109375" customWidth="1"/>
    <col min="3" max="3" width="6.5703125" customWidth="1"/>
    <col min="4" max="4" width="5.7109375" customWidth="1"/>
    <col min="5" max="5" width="7.42578125" customWidth="1"/>
    <col min="6" max="6" width="5.85546875" customWidth="1"/>
    <col min="7" max="7" width="7.85546875" customWidth="1"/>
    <col min="8" max="8" width="1.85546875" customWidth="1"/>
    <col min="9" max="9" width="5.42578125" customWidth="1"/>
    <col min="10" max="10" width="11" customWidth="1"/>
    <col min="11" max="11" width="7" customWidth="1"/>
    <col min="12" max="12" width="7.28515625" customWidth="1"/>
    <col min="13" max="13" width="6.85546875" customWidth="1"/>
    <col min="14" max="15" width="7.28515625" customWidth="1"/>
    <col min="16" max="16" width="2.5703125" customWidth="1"/>
    <col min="17" max="17" width="4.7109375" customWidth="1"/>
    <col min="18" max="18" width="10.85546875" customWidth="1"/>
    <col min="19" max="19" width="7.7109375" customWidth="1"/>
    <col min="20" max="20" width="7" customWidth="1"/>
    <col min="21" max="21" width="7.7109375" customWidth="1"/>
    <col min="22" max="22" width="6.7109375" customWidth="1"/>
    <col min="23" max="23" width="8.140625" customWidth="1"/>
  </cols>
  <sheetData>
    <row r="1" spans="1:23" x14ac:dyDescent="0.2">
      <c r="A1" s="83"/>
      <c r="B1" s="355" t="s">
        <v>188</v>
      </c>
      <c r="C1" s="356"/>
      <c r="D1" s="356"/>
      <c r="E1" s="356"/>
      <c r="F1" s="356"/>
      <c r="G1" s="356"/>
      <c r="H1" s="356"/>
      <c r="I1" s="356"/>
      <c r="J1" s="356"/>
      <c r="K1" s="356"/>
      <c r="L1" s="356"/>
      <c r="M1" s="357"/>
      <c r="N1" s="83"/>
      <c r="O1" s="83"/>
    </row>
    <row r="2" spans="1:23" x14ac:dyDescent="0.2">
      <c r="A2" s="83"/>
      <c r="B2" s="358"/>
      <c r="C2" s="359"/>
      <c r="D2" s="359"/>
      <c r="E2" s="359"/>
      <c r="F2" s="359"/>
      <c r="G2" s="359"/>
      <c r="H2" s="359"/>
      <c r="I2" s="359"/>
      <c r="J2" s="359"/>
      <c r="K2" s="359"/>
      <c r="L2" s="359"/>
      <c r="M2" s="360"/>
      <c r="N2" s="83"/>
      <c r="O2" s="83"/>
    </row>
    <row r="3" spans="1:23" ht="31.5" customHeight="1" x14ac:dyDescent="0.2">
      <c r="A3" s="83"/>
      <c r="B3" s="361"/>
      <c r="C3" s="362"/>
      <c r="D3" s="362"/>
      <c r="E3" s="362"/>
      <c r="F3" s="362"/>
      <c r="G3" s="362"/>
      <c r="H3" s="362"/>
      <c r="I3" s="362"/>
      <c r="J3" s="362"/>
      <c r="K3" s="362"/>
      <c r="L3" s="362"/>
      <c r="M3" s="363"/>
      <c r="N3" s="83"/>
      <c r="O3" s="83"/>
    </row>
    <row r="4" spans="1:23" x14ac:dyDescent="0.2">
      <c r="A4" s="64" t="s">
        <v>189</v>
      </c>
      <c r="B4" s="83"/>
      <c r="C4" s="83"/>
      <c r="D4" s="83"/>
      <c r="E4" s="83"/>
      <c r="F4" s="83"/>
      <c r="G4" s="83"/>
      <c r="H4" s="83"/>
      <c r="I4" s="64" t="s">
        <v>190</v>
      </c>
      <c r="J4" s="83"/>
      <c r="K4" s="83"/>
      <c r="L4" s="83"/>
      <c r="M4" s="83"/>
      <c r="N4" s="83"/>
      <c r="O4" s="83"/>
    </row>
    <row r="5" spans="1:23" x14ac:dyDescent="0.2">
      <c r="A5" s="364" t="s">
        <v>168</v>
      </c>
      <c r="B5" s="364" t="s">
        <v>63</v>
      </c>
      <c r="C5" s="365" t="s">
        <v>64</v>
      </c>
      <c r="D5" s="365"/>
      <c r="E5" s="365"/>
      <c r="F5" s="365"/>
      <c r="G5" s="364" t="s">
        <v>67</v>
      </c>
      <c r="H5" s="83"/>
      <c r="I5" s="338" t="s">
        <v>168</v>
      </c>
      <c r="J5" s="338" t="s">
        <v>157</v>
      </c>
      <c r="K5" s="366" t="s">
        <v>64</v>
      </c>
      <c r="L5" s="367"/>
      <c r="M5" s="367"/>
      <c r="N5" s="368"/>
      <c r="O5" s="338" t="s">
        <v>67</v>
      </c>
      <c r="Q5" s="84" t="s">
        <v>172</v>
      </c>
      <c r="R5" s="84"/>
      <c r="S5" s="64"/>
      <c r="T5" s="64"/>
      <c r="U5" s="64"/>
      <c r="V5" s="64"/>
      <c r="W5" s="84"/>
    </row>
    <row r="6" spans="1:23" x14ac:dyDescent="0.2">
      <c r="A6" s="364"/>
      <c r="B6" s="364"/>
      <c r="C6" s="73" t="s">
        <v>65</v>
      </c>
      <c r="D6" s="73" t="s">
        <v>159</v>
      </c>
      <c r="E6" s="73" t="s">
        <v>66</v>
      </c>
      <c r="F6" s="73" t="s">
        <v>159</v>
      </c>
      <c r="G6" s="364"/>
      <c r="H6" s="83"/>
      <c r="I6" s="339"/>
      <c r="J6" s="339"/>
      <c r="K6" s="73" t="s">
        <v>65</v>
      </c>
      <c r="L6" s="73" t="s">
        <v>159</v>
      </c>
      <c r="M6" s="73" t="s">
        <v>66</v>
      </c>
      <c r="N6" s="73" t="s">
        <v>159</v>
      </c>
      <c r="O6" s="339"/>
      <c r="Q6" s="338" t="s">
        <v>168</v>
      </c>
      <c r="R6" s="338" t="s">
        <v>77</v>
      </c>
      <c r="S6" s="366" t="s">
        <v>64</v>
      </c>
      <c r="T6" s="367"/>
      <c r="U6" s="367"/>
      <c r="V6" s="368"/>
      <c r="W6" s="338" t="s">
        <v>67</v>
      </c>
    </row>
    <row r="7" spans="1:23" ht="33.75" customHeight="1" x14ac:dyDescent="0.2">
      <c r="A7" s="78">
        <v>1</v>
      </c>
      <c r="B7" s="61" t="s">
        <v>215</v>
      </c>
      <c r="C7" s="63">
        <v>265</v>
      </c>
      <c r="D7" s="79"/>
      <c r="E7" s="63">
        <v>794</v>
      </c>
      <c r="F7" s="102"/>
      <c r="G7" s="103">
        <f>C7+E7</f>
        <v>1059</v>
      </c>
      <c r="H7" s="83"/>
      <c r="I7" s="78">
        <v>1</v>
      </c>
      <c r="J7" s="62" t="s">
        <v>82</v>
      </c>
      <c r="K7" s="78">
        <v>0</v>
      </c>
      <c r="L7" s="79"/>
      <c r="M7" s="78">
        <v>0</v>
      </c>
      <c r="N7" s="79"/>
      <c r="O7" s="78">
        <f>K7+M7</f>
        <v>0</v>
      </c>
      <c r="Q7" s="339"/>
      <c r="R7" s="339"/>
      <c r="S7" s="73" t="s">
        <v>65</v>
      </c>
      <c r="T7" s="73" t="s">
        <v>159</v>
      </c>
      <c r="U7" s="73" t="s">
        <v>66</v>
      </c>
      <c r="V7" s="73" t="s">
        <v>159</v>
      </c>
      <c r="W7" s="339"/>
    </row>
    <row r="8" spans="1:23" ht="15" customHeight="1" x14ac:dyDescent="0.2">
      <c r="A8" s="83"/>
      <c r="B8" s="83"/>
      <c r="C8" s="83"/>
      <c r="D8" s="83"/>
      <c r="E8" s="83"/>
      <c r="F8" s="83"/>
      <c r="G8" s="83"/>
      <c r="H8" s="83"/>
      <c r="I8" s="72">
        <v>2</v>
      </c>
      <c r="J8" s="77" t="s">
        <v>83</v>
      </c>
      <c r="K8" s="78">
        <v>0</v>
      </c>
      <c r="L8" s="79"/>
      <c r="M8" s="78">
        <v>0</v>
      </c>
      <c r="N8" s="79"/>
      <c r="O8" s="78">
        <f t="shared" ref="O8:O14" si="0">K8+M8</f>
        <v>0</v>
      </c>
      <c r="Q8" s="72">
        <v>1</v>
      </c>
      <c r="R8" s="77" t="s">
        <v>173</v>
      </c>
      <c r="S8" s="78">
        <v>0</v>
      </c>
      <c r="T8" s="79"/>
      <c r="U8" s="78">
        <v>0</v>
      </c>
      <c r="V8" s="79"/>
      <c r="W8" s="73">
        <f>S8+U8</f>
        <v>0</v>
      </c>
    </row>
    <row r="9" spans="1:23" ht="15" customHeight="1" x14ac:dyDescent="0.2">
      <c r="A9" s="64" t="s">
        <v>191</v>
      </c>
      <c r="B9" s="83"/>
      <c r="C9" s="83"/>
      <c r="D9" s="83"/>
      <c r="E9" s="83"/>
      <c r="F9" s="83"/>
      <c r="G9" s="83"/>
      <c r="H9" s="83"/>
      <c r="I9" s="72">
        <v>3</v>
      </c>
      <c r="J9" s="77" t="s">
        <v>84</v>
      </c>
      <c r="K9" s="78">
        <v>27</v>
      </c>
      <c r="L9" s="79"/>
      <c r="M9" s="78">
        <v>6</v>
      </c>
      <c r="N9" s="79"/>
      <c r="O9" s="78">
        <f t="shared" si="0"/>
        <v>33</v>
      </c>
      <c r="Q9" s="72">
        <v>2</v>
      </c>
      <c r="R9" s="77" t="s">
        <v>165</v>
      </c>
      <c r="S9" s="78">
        <v>265</v>
      </c>
      <c r="T9" s="79"/>
      <c r="U9" s="78">
        <v>794</v>
      </c>
      <c r="V9" s="79"/>
      <c r="W9" s="73">
        <f t="shared" ref="W9:W10" si="1">S9+U9</f>
        <v>1059</v>
      </c>
    </row>
    <row r="10" spans="1:23" ht="15" customHeight="1" x14ac:dyDescent="0.2">
      <c r="A10" s="338" t="s">
        <v>168</v>
      </c>
      <c r="B10" s="338" t="s">
        <v>70</v>
      </c>
      <c r="C10" s="366" t="s">
        <v>64</v>
      </c>
      <c r="D10" s="367"/>
      <c r="E10" s="367"/>
      <c r="F10" s="368"/>
      <c r="G10" s="338" t="s">
        <v>67</v>
      </c>
      <c r="H10" s="83"/>
      <c r="I10" s="72">
        <v>4</v>
      </c>
      <c r="J10" s="77" t="s">
        <v>85</v>
      </c>
      <c r="K10" s="78">
        <v>0</v>
      </c>
      <c r="L10" s="79"/>
      <c r="M10" s="78">
        <v>0</v>
      </c>
      <c r="N10" s="79"/>
      <c r="O10" s="78">
        <f t="shared" si="0"/>
        <v>0</v>
      </c>
      <c r="Q10" s="72">
        <v>3</v>
      </c>
      <c r="R10" s="72" t="s">
        <v>27</v>
      </c>
      <c r="S10" s="78">
        <v>0</v>
      </c>
      <c r="T10" s="79"/>
      <c r="U10" s="78">
        <v>0</v>
      </c>
      <c r="V10" s="79"/>
      <c r="W10" s="73">
        <f t="shared" si="1"/>
        <v>0</v>
      </c>
    </row>
    <row r="11" spans="1:23" ht="15" customHeight="1" x14ac:dyDescent="0.2">
      <c r="A11" s="339"/>
      <c r="B11" s="339"/>
      <c r="C11" s="73" t="s">
        <v>65</v>
      </c>
      <c r="D11" s="73" t="s">
        <v>159</v>
      </c>
      <c r="E11" s="73" t="s">
        <v>66</v>
      </c>
      <c r="F11" s="73" t="s">
        <v>159</v>
      </c>
      <c r="G11" s="339"/>
      <c r="H11" s="83"/>
      <c r="I11" s="72">
        <v>5</v>
      </c>
      <c r="J11" s="77" t="s">
        <v>86</v>
      </c>
      <c r="K11" s="78">
        <v>0</v>
      </c>
      <c r="L11" s="79"/>
      <c r="M11" s="78">
        <v>0</v>
      </c>
      <c r="N11" s="79"/>
      <c r="O11" s="78">
        <f t="shared" si="0"/>
        <v>0</v>
      </c>
      <c r="Q11" s="366" t="s">
        <v>67</v>
      </c>
      <c r="R11" s="368"/>
      <c r="S11" s="73">
        <f>SUM(S8:S10)</f>
        <v>265</v>
      </c>
      <c r="T11" s="76">
        <f>SUM(T8:T10)</f>
        <v>0</v>
      </c>
      <c r="U11" s="73">
        <f>SUM(U8:U10)</f>
        <v>794</v>
      </c>
      <c r="V11" s="76">
        <f>SUM(V8:V10)</f>
        <v>0</v>
      </c>
      <c r="W11" s="80">
        <f>SUM(W8:W10)</f>
        <v>1059</v>
      </c>
    </row>
    <row r="12" spans="1:23" ht="15" customHeight="1" x14ac:dyDescent="0.2">
      <c r="A12" s="72">
        <v>1</v>
      </c>
      <c r="B12" s="77" t="s">
        <v>192</v>
      </c>
      <c r="C12" s="163">
        <v>27</v>
      </c>
      <c r="D12" s="79"/>
      <c r="E12" s="72">
        <v>6</v>
      </c>
      <c r="F12" s="79"/>
      <c r="G12" s="163">
        <f>C12+E12</f>
        <v>33</v>
      </c>
      <c r="H12" s="83"/>
      <c r="I12" s="72">
        <v>6</v>
      </c>
      <c r="J12" s="77" t="s">
        <v>87</v>
      </c>
      <c r="K12" s="78">
        <v>35</v>
      </c>
      <c r="L12" s="79"/>
      <c r="M12" s="78">
        <v>142</v>
      </c>
      <c r="N12" s="79"/>
      <c r="O12" s="78">
        <f t="shared" si="0"/>
        <v>177</v>
      </c>
    </row>
    <row r="13" spans="1:23" ht="15" customHeight="1" x14ac:dyDescent="0.2">
      <c r="A13" s="72">
        <v>2</v>
      </c>
      <c r="B13" s="77" t="s">
        <v>193</v>
      </c>
      <c r="C13" s="72">
        <v>0</v>
      </c>
      <c r="D13" s="79"/>
      <c r="E13" s="72">
        <v>0</v>
      </c>
      <c r="F13" s="79"/>
      <c r="G13" s="163">
        <f t="shared" ref="G13:G18" si="2">C13+E13</f>
        <v>0</v>
      </c>
      <c r="H13" s="83"/>
      <c r="I13" s="72">
        <v>7</v>
      </c>
      <c r="J13" s="77" t="s">
        <v>194</v>
      </c>
      <c r="K13" s="78">
        <v>203</v>
      </c>
      <c r="L13" s="79"/>
      <c r="M13" s="78">
        <v>646</v>
      </c>
      <c r="N13" s="79"/>
      <c r="O13" s="78">
        <f t="shared" si="0"/>
        <v>849</v>
      </c>
    </row>
    <row r="14" spans="1:23" ht="15" customHeight="1" x14ac:dyDescent="0.2">
      <c r="A14" s="72">
        <v>3</v>
      </c>
      <c r="B14" s="77" t="s">
        <v>195</v>
      </c>
      <c r="C14" s="72">
        <v>35</v>
      </c>
      <c r="D14" s="79"/>
      <c r="E14" s="72">
        <v>142</v>
      </c>
      <c r="F14" s="79"/>
      <c r="G14" s="163">
        <f t="shared" si="2"/>
        <v>177</v>
      </c>
      <c r="H14" s="83"/>
      <c r="I14" s="72">
        <v>8</v>
      </c>
      <c r="J14" s="77" t="s">
        <v>161</v>
      </c>
      <c r="K14" s="78">
        <v>0</v>
      </c>
      <c r="L14" s="79"/>
      <c r="M14" s="78">
        <v>0</v>
      </c>
      <c r="N14" s="79"/>
      <c r="O14" s="78">
        <f t="shared" si="0"/>
        <v>0</v>
      </c>
      <c r="Q14" s="64" t="s">
        <v>207</v>
      </c>
      <c r="R14" s="83"/>
      <c r="S14" s="83"/>
      <c r="T14" s="83"/>
      <c r="U14" s="83"/>
      <c r="V14" s="83"/>
    </row>
    <row r="15" spans="1:23" ht="15" customHeight="1" x14ac:dyDescent="0.2">
      <c r="A15" s="72">
        <v>4</v>
      </c>
      <c r="B15" s="77" t="s">
        <v>196</v>
      </c>
      <c r="C15" s="72">
        <v>0</v>
      </c>
      <c r="D15" s="79"/>
      <c r="E15" s="72">
        <v>0</v>
      </c>
      <c r="F15" s="79"/>
      <c r="G15" s="163">
        <f t="shared" si="2"/>
        <v>0</v>
      </c>
      <c r="H15" s="83"/>
      <c r="I15" s="72">
        <v>9</v>
      </c>
      <c r="J15" s="77" t="s">
        <v>162</v>
      </c>
      <c r="K15" s="78">
        <v>0</v>
      </c>
      <c r="L15" s="79"/>
      <c r="M15" s="78">
        <v>0</v>
      </c>
      <c r="N15" s="79"/>
      <c r="O15" s="78">
        <f>K15+M15</f>
        <v>0</v>
      </c>
      <c r="Q15" s="82" t="s">
        <v>208</v>
      </c>
      <c r="R15" s="113"/>
      <c r="S15" s="83"/>
      <c r="T15" s="83"/>
      <c r="U15" s="83"/>
      <c r="V15" s="83"/>
    </row>
    <row r="16" spans="1:23" ht="15" customHeight="1" x14ac:dyDescent="0.2">
      <c r="A16" s="72">
        <v>5</v>
      </c>
      <c r="B16" s="77" t="s">
        <v>197</v>
      </c>
      <c r="C16" s="72">
        <v>197</v>
      </c>
      <c r="D16" s="79"/>
      <c r="E16" s="72">
        <v>617</v>
      </c>
      <c r="F16" s="79"/>
      <c r="G16" s="163">
        <f t="shared" si="2"/>
        <v>814</v>
      </c>
      <c r="H16" s="83"/>
      <c r="I16" s="366" t="s">
        <v>67</v>
      </c>
      <c r="J16" s="368"/>
      <c r="K16" s="73">
        <f>SUM(K7:K15)</f>
        <v>265</v>
      </c>
      <c r="L16" s="76">
        <f>SUM(L13:L15)</f>
        <v>0</v>
      </c>
      <c r="M16" s="73">
        <f>SUM(M7:M15)</f>
        <v>794</v>
      </c>
      <c r="N16" s="76">
        <f>SUM(N13:N15)</f>
        <v>0</v>
      </c>
      <c r="O16" s="80">
        <f>SUM(O7:O15)</f>
        <v>1059</v>
      </c>
      <c r="Q16" s="83" t="s">
        <v>209</v>
      </c>
      <c r="R16" s="113"/>
      <c r="S16" s="83"/>
      <c r="T16" s="83" t="s">
        <v>210</v>
      </c>
      <c r="U16" s="83">
        <v>572</v>
      </c>
      <c r="V16" s="83"/>
    </row>
    <row r="17" spans="1:22" ht="15" customHeight="1" x14ac:dyDescent="0.2">
      <c r="A17" s="72">
        <v>6</v>
      </c>
      <c r="B17" s="77" t="s">
        <v>198</v>
      </c>
      <c r="C17" s="72">
        <v>29</v>
      </c>
      <c r="D17" s="79"/>
      <c r="E17" s="72">
        <v>6</v>
      </c>
      <c r="F17" s="79"/>
      <c r="G17" s="163">
        <f t="shared" si="2"/>
        <v>35</v>
      </c>
      <c r="H17" s="83"/>
      <c r="I17" s="109"/>
      <c r="J17" s="110"/>
      <c r="K17" s="109"/>
      <c r="L17" s="111"/>
      <c r="M17" s="109"/>
      <c r="N17" s="111"/>
      <c r="O17" s="109"/>
      <c r="Q17" s="83"/>
      <c r="R17" s="113"/>
      <c r="S17" s="83"/>
      <c r="T17" s="83" t="s">
        <v>211</v>
      </c>
      <c r="U17" s="83"/>
      <c r="V17" s="83"/>
    </row>
    <row r="18" spans="1:22" ht="15" customHeight="1" x14ac:dyDescent="0.2">
      <c r="A18" s="72">
        <v>7</v>
      </c>
      <c r="B18" s="77" t="s">
        <v>199</v>
      </c>
      <c r="C18" s="72">
        <v>0</v>
      </c>
      <c r="D18" s="79"/>
      <c r="E18" s="72">
        <v>0</v>
      </c>
      <c r="F18" s="79"/>
      <c r="G18" s="163">
        <f t="shared" si="2"/>
        <v>0</v>
      </c>
      <c r="H18" s="83"/>
      <c r="I18" s="364" t="s">
        <v>168</v>
      </c>
      <c r="J18" s="364" t="s">
        <v>157</v>
      </c>
      <c r="K18" s="365" t="s">
        <v>64</v>
      </c>
      <c r="L18" s="365"/>
      <c r="M18" s="365"/>
      <c r="N18" s="365"/>
      <c r="O18" s="364" t="s">
        <v>67</v>
      </c>
      <c r="Q18" s="113" t="s">
        <v>212</v>
      </c>
      <c r="R18" s="83"/>
      <c r="S18" s="83"/>
      <c r="T18" s="83"/>
      <c r="U18" s="83">
        <v>266</v>
      </c>
      <c r="V18" s="83"/>
    </row>
    <row r="19" spans="1:22" ht="15" customHeight="1" x14ac:dyDescent="0.2">
      <c r="A19" s="366" t="s">
        <v>67</v>
      </c>
      <c r="B19" s="368"/>
      <c r="C19" s="73">
        <f>SUM(C12:C18)</f>
        <v>288</v>
      </c>
      <c r="D19" s="76">
        <f>SUM(D16:D18)</f>
        <v>0</v>
      </c>
      <c r="E19" s="73">
        <f>SUM(E12:E18)</f>
        <v>771</v>
      </c>
      <c r="F19" s="76">
        <f>SUM(F16:F18)</f>
        <v>0</v>
      </c>
      <c r="G19" s="80">
        <f>SUM(G12:G18)</f>
        <v>1059</v>
      </c>
      <c r="H19" s="83"/>
      <c r="I19" s="364"/>
      <c r="J19" s="364"/>
      <c r="K19" s="73" t="s">
        <v>65</v>
      </c>
      <c r="L19" s="73" t="s">
        <v>159</v>
      </c>
      <c r="M19" s="73" t="s">
        <v>66</v>
      </c>
      <c r="N19" s="73" t="s">
        <v>159</v>
      </c>
      <c r="O19" s="364"/>
      <c r="Q19" s="83" t="s">
        <v>213</v>
      </c>
      <c r="R19" s="83"/>
      <c r="S19" s="83"/>
      <c r="T19" s="83"/>
      <c r="U19" s="83">
        <v>221</v>
      </c>
      <c r="V19" s="83"/>
    </row>
    <row r="20" spans="1:22" ht="15" customHeight="1" x14ac:dyDescent="0.2">
      <c r="A20" s="83"/>
      <c r="B20" s="83"/>
      <c r="C20" s="83"/>
      <c r="D20" s="112"/>
      <c r="E20" s="83"/>
      <c r="F20" s="83"/>
      <c r="G20" s="83"/>
      <c r="H20" s="83"/>
      <c r="I20" s="74">
        <v>1</v>
      </c>
      <c r="J20" s="74" t="s">
        <v>169</v>
      </c>
      <c r="K20" s="74">
        <v>27</v>
      </c>
      <c r="L20" s="75"/>
      <c r="M20" s="74">
        <v>6</v>
      </c>
      <c r="N20" s="75"/>
      <c r="O20" s="74">
        <f>K20+M20</f>
        <v>33</v>
      </c>
      <c r="Q20" s="82" t="s">
        <v>214</v>
      </c>
      <c r="R20" s="83"/>
      <c r="S20" s="83"/>
      <c r="T20" s="83"/>
      <c r="U20" s="82">
        <f>SUM(U16:U19)</f>
        <v>1059</v>
      </c>
      <c r="V20" s="83"/>
    </row>
    <row r="21" spans="1:22" ht="15" customHeight="1" x14ac:dyDescent="0.2">
      <c r="A21" s="83"/>
      <c r="B21" s="82" t="s">
        <v>200</v>
      </c>
      <c r="C21" s="83"/>
      <c r="D21" s="83"/>
      <c r="E21" s="83"/>
      <c r="F21" s="83"/>
      <c r="G21" s="83"/>
      <c r="H21" s="83"/>
      <c r="I21" s="74">
        <v>2</v>
      </c>
      <c r="J21" s="74" t="s">
        <v>170</v>
      </c>
      <c r="K21" s="74">
        <v>35</v>
      </c>
      <c r="L21" s="75"/>
      <c r="M21" s="74">
        <v>142</v>
      </c>
      <c r="N21" s="75"/>
      <c r="O21" s="74">
        <f t="shared" ref="O21:O22" si="3">K21+M21</f>
        <v>177</v>
      </c>
    </row>
    <row r="22" spans="1:22" ht="15" customHeight="1" x14ac:dyDescent="0.2">
      <c r="A22" s="83"/>
      <c r="B22" s="83" t="s">
        <v>201</v>
      </c>
      <c r="C22" s="83"/>
      <c r="D22" s="83"/>
      <c r="E22" s="83"/>
      <c r="F22" s="83"/>
      <c r="G22" s="83"/>
      <c r="H22" s="83"/>
      <c r="I22" s="74">
        <v>3</v>
      </c>
      <c r="J22" s="74" t="s">
        <v>171</v>
      </c>
      <c r="K22" s="74">
        <v>203</v>
      </c>
      <c r="L22" s="75"/>
      <c r="M22" s="74">
        <v>646</v>
      </c>
      <c r="N22" s="75"/>
      <c r="O22" s="74">
        <f t="shared" si="3"/>
        <v>849</v>
      </c>
    </row>
    <row r="23" spans="1:22" ht="15" customHeight="1" x14ac:dyDescent="0.2">
      <c r="A23" s="83"/>
      <c r="B23" s="83" t="s">
        <v>202</v>
      </c>
      <c r="C23" s="83"/>
      <c r="D23" s="83"/>
      <c r="E23" s="83"/>
      <c r="F23" s="83"/>
      <c r="G23" s="83"/>
      <c r="H23" s="83"/>
      <c r="I23" s="365" t="s">
        <v>67</v>
      </c>
      <c r="J23" s="365"/>
      <c r="K23" s="73">
        <f>SUM(K20:K22)</f>
        <v>265</v>
      </c>
      <c r="L23" s="76">
        <f>SUM(L20:L22)</f>
        <v>0</v>
      </c>
      <c r="M23" s="73">
        <f>SUM(M20:M22)</f>
        <v>794</v>
      </c>
      <c r="N23" s="76">
        <f>SUM(N20:N22)</f>
        <v>0</v>
      </c>
      <c r="O23" s="73">
        <f>SUM(O20:O22)</f>
        <v>1059</v>
      </c>
    </row>
    <row r="24" spans="1:22" ht="15" customHeight="1" x14ac:dyDescent="0.2">
      <c r="A24" s="83"/>
      <c r="B24" s="83" t="s">
        <v>203</v>
      </c>
      <c r="C24" s="83"/>
      <c r="D24" s="83"/>
      <c r="E24" s="83"/>
      <c r="F24" s="83"/>
      <c r="G24" s="83"/>
      <c r="H24" s="83"/>
      <c r="I24" s="83"/>
      <c r="J24" s="83"/>
      <c r="K24" s="83"/>
      <c r="L24" s="83"/>
      <c r="M24" s="83"/>
      <c r="N24" s="83"/>
      <c r="O24" s="83"/>
    </row>
    <row r="25" spans="1:22" ht="15" customHeight="1" x14ac:dyDescent="0.2">
      <c r="A25" s="83"/>
      <c r="B25" s="83" t="s">
        <v>204</v>
      </c>
      <c r="C25" s="83"/>
      <c r="D25" s="83"/>
      <c r="E25" s="83"/>
      <c r="F25" s="83"/>
      <c r="G25" s="83"/>
      <c r="H25" s="83"/>
    </row>
    <row r="26" spans="1:22" ht="15" customHeight="1" x14ac:dyDescent="0.2">
      <c r="A26" s="83"/>
      <c r="B26" s="83" t="s">
        <v>205</v>
      </c>
      <c r="C26" s="83"/>
      <c r="D26" s="83"/>
      <c r="E26" s="83"/>
      <c r="F26" s="83"/>
      <c r="G26" s="83"/>
      <c r="H26" s="83"/>
    </row>
    <row r="27" spans="1:22" ht="15" customHeight="1" x14ac:dyDescent="0.2">
      <c r="A27" s="83"/>
      <c r="B27" s="83" t="s">
        <v>206</v>
      </c>
      <c r="C27" s="83"/>
      <c r="D27" s="83"/>
      <c r="E27" s="83"/>
      <c r="F27" s="83"/>
      <c r="G27" s="83"/>
      <c r="H27" s="83"/>
    </row>
    <row r="28" spans="1:22" ht="15" customHeight="1" x14ac:dyDescent="0.2">
      <c r="A28" s="83"/>
      <c r="B28" s="83"/>
      <c r="C28" s="83"/>
      <c r="D28" s="83"/>
      <c r="E28" s="83"/>
      <c r="F28" s="83"/>
      <c r="G28" s="83"/>
      <c r="H28" s="83"/>
    </row>
    <row r="29" spans="1:22" ht="15" customHeight="1" x14ac:dyDescent="0.2">
      <c r="A29" s="83"/>
      <c r="H29" s="83"/>
    </row>
    <row r="30" spans="1:22" ht="15" customHeight="1" x14ac:dyDescent="0.2">
      <c r="A30" s="83"/>
      <c r="H30" s="83"/>
    </row>
    <row r="31" spans="1:22" ht="15" customHeight="1" x14ac:dyDescent="0.2">
      <c r="A31" s="83"/>
      <c r="H31" s="83"/>
    </row>
    <row r="32" spans="1:22" x14ac:dyDescent="0.2">
      <c r="A32" s="83"/>
      <c r="H32" s="83"/>
      <c r="N32" s="83"/>
      <c r="O32" s="83"/>
    </row>
    <row r="33" spans="1:15" x14ac:dyDescent="0.2">
      <c r="A33" s="83"/>
      <c r="H33" s="83"/>
      <c r="N33" s="83"/>
      <c r="O33" s="83"/>
    </row>
    <row r="34" spans="1:15" x14ac:dyDescent="0.2">
      <c r="A34" s="83"/>
      <c r="H34" s="83"/>
      <c r="N34" s="83"/>
      <c r="O34" s="83"/>
    </row>
    <row r="35" spans="1:15" x14ac:dyDescent="0.2">
      <c r="A35" s="83"/>
      <c r="H35" s="83"/>
      <c r="N35" s="83"/>
      <c r="O35" s="83"/>
    </row>
    <row r="36" spans="1:15" x14ac:dyDescent="0.2">
      <c r="A36" s="83"/>
      <c r="B36" s="83"/>
      <c r="C36" s="83"/>
      <c r="D36" s="83"/>
      <c r="E36" s="83"/>
      <c r="F36" s="83"/>
      <c r="G36" s="83"/>
      <c r="H36" s="83"/>
      <c r="N36" s="83"/>
      <c r="O36" s="83"/>
    </row>
    <row r="37" spans="1:15" x14ac:dyDescent="0.2">
      <c r="A37" s="83"/>
      <c r="B37" s="83"/>
      <c r="C37" s="83"/>
      <c r="D37" s="83"/>
      <c r="E37" s="83"/>
      <c r="F37" s="83"/>
      <c r="G37" s="83"/>
      <c r="H37" s="83"/>
      <c r="N37" s="83"/>
      <c r="O37" s="83"/>
    </row>
    <row r="38" spans="1:15" x14ac:dyDescent="0.2">
      <c r="A38" s="83"/>
      <c r="B38" s="83"/>
      <c r="C38" s="83"/>
      <c r="D38" s="83"/>
      <c r="E38" s="83"/>
      <c r="F38" s="83"/>
      <c r="G38" s="83"/>
      <c r="H38" s="83"/>
      <c r="N38" s="83"/>
      <c r="O38" s="83"/>
    </row>
  </sheetData>
  <mergeCells count="25">
    <mergeCell ref="Q6:Q7"/>
    <mergeCell ref="R6:R7"/>
    <mergeCell ref="S6:V6"/>
    <mergeCell ref="W6:W7"/>
    <mergeCell ref="Q11:R11"/>
    <mergeCell ref="A19:B19"/>
    <mergeCell ref="I23:J23"/>
    <mergeCell ref="O5:O6"/>
    <mergeCell ref="A10:A11"/>
    <mergeCell ref="B10:B11"/>
    <mergeCell ref="C10:F10"/>
    <mergeCell ref="G10:G11"/>
    <mergeCell ref="I16:J16"/>
    <mergeCell ref="I18:I19"/>
    <mergeCell ref="J18:J19"/>
    <mergeCell ref="K18:N18"/>
    <mergeCell ref="O18:O19"/>
    <mergeCell ref="B1:M3"/>
    <mergeCell ref="A5:A6"/>
    <mergeCell ref="B5:B6"/>
    <mergeCell ref="C5:F5"/>
    <mergeCell ref="G5:G6"/>
    <mergeCell ref="I5:I6"/>
    <mergeCell ref="J5:J6"/>
    <mergeCell ref="K5:N5"/>
  </mergeCells>
  <pageMargins left="0.47047244100000002" right="0.23622047244094499" top="0.74803149606299202" bottom="0.74803149606299202" header="0.31496062992126" footer="0.31496062992126"/>
  <pageSetup paperSize="5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2</vt:i4>
      </vt:variant>
    </vt:vector>
  </HeadingPairs>
  <TitlesOfParts>
    <vt:vector size="5" baseType="lpstr">
      <vt:lpstr>REKAPITULASI KEADAAN PEGAWAI</vt:lpstr>
      <vt:lpstr>REKAP PEGAWAI FIX</vt:lpstr>
      <vt:lpstr>REKAP PPPK FIX</vt:lpstr>
      <vt:lpstr>'REKAP PEGAWAI FIX'!Print_Area</vt:lpstr>
      <vt:lpstr>'REKAP PPPK FIX'!Print_Area</vt:lpstr>
    </vt:vector>
  </TitlesOfParts>
  <Company>BKN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Toshiba</dc:creator>
  <cp:lastModifiedBy>Windows User</cp:lastModifiedBy>
  <cp:lastPrinted>2024-11-07T03:55:23Z</cp:lastPrinted>
  <dcterms:created xsi:type="dcterms:W3CDTF">2008-03-16T17:28:33Z</dcterms:created>
  <dcterms:modified xsi:type="dcterms:W3CDTF">2025-08-13T08:32:59Z</dcterms:modified>
</cp:coreProperties>
</file>